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1840" windowHeight="13140" tabRatio="976" activeTab="2"/>
  </bookViews>
  <sheets>
    <sheet name="Α-ΒΟΗΘΟΣ ΦΑΡΜΑΚΕΙΟΥ  " sheetId="66" r:id="rId1"/>
    <sheet name="Α-  ΣΤΕΛ. ΔΙΟΙΚ Κ ΟΙΚ ΣΤ ΤΟΥΡΙ " sheetId="65" r:id="rId2"/>
    <sheet name="Α-ΤΕΧΝ ΕΦΑΡΜ ΠΛΗΡΟΦΟΡΙΚΗΣ" sheetId="39" r:id="rId3"/>
    <sheet name="Α-ΣΤΕΛ ΔΗΜΟΣΙΩΝ ΣΧΕΣΩΝ Κ ΕΠΙΚΟΙ" sheetId="38" r:id="rId4"/>
    <sheet name="Α ΒΟΗΘ -ΒΡΕΦΟΝΗΠΙΟΚΟΜΟΙ" sheetId="68" r:id="rId5"/>
    <sheet name="Γ-ΦΥΛΑΚΑΣ ΜΟΥΣΕΙΩΝ" sheetId="40" r:id="rId6"/>
    <sheet name="Γ-ΒΟΗΘΟΣ ΒΡΕΦΟΝΗΠΙΟΚΟΜΩΝ" sheetId="60" r:id="rId7"/>
    <sheet name="Α-ΤΕΧΝΙΚΟΣ ΦΑΡΜΑΚΩΝ,ΚΑΛΛΥΝΤΙΚΩΝ" sheetId="41" state="hidden" r:id="rId8"/>
    <sheet name="Α- ΤΕΧΝΙΚΟΣ Η Υ" sheetId="56" state="hidden" r:id="rId9"/>
    <sheet name="Α-ΤΕΧΝΙΚΟΣ ΔΑΣΙΚΗΣ ΠΡΟΣΤΑΣΙΑΣ" sheetId="43" state="hidden" r:id="rId10"/>
    <sheet name="Γ-ΣΤΕΛΕΧΟΣ ΜΗΧΑΝΟΓΡΑΦΗΜΕΝΟΥ ΛΟΓ" sheetId="64" r:id="rId11"/>
    <sheet name="Γ-ΑΙΣΘΗΤΙΚΗΣ " sheetId="61" r:id="rId12"/>
    <sheet name="Γ-ΜΑΓΕΙΡΙΚΗΣ" sheetId="57" r:id="rId13"/>
    <sheet name="Β-ΚΥΒΕΡΝΗΤΗΣ ΣΚΑΦΩΝ ΑΝΑΨΥΧΗΣ" sheetId="36" state="hidden" r:id="rId14"/>
    <sheet name="Γ-ΤΕΧΝΙΚΟΣ ΤΟΥΡΙΣΤΙΚΩΝ " sheetId="62" r:id="rId15"/>
    <sheet name="ΕΡΓΑΣΤΗΡΙΑ ΙΕΚ " sheetId="58" r:id="rId16"/>
  </sheets>
  <definedNames>
    <definedName name="keno1" localSheetId="1">'Α-  ΣΤΕΛ. ΔΙΟΙΚ Κ ΟΙΚ ΣΤ ΤΟΥΡΙ '!$B$10:$B$22</definedName>
    <definedName name="keno1" localSheetId="4">'Α ΒΟΗΘ -ΒΡΕΦΟΝΗΠΙΟΚΟΜΟΙ'!$B$10:$B$25</definedName>
    <definedName name="keno1" localSheetId="8">'Α- ΤΕΧΝΙΚΟΣ Η Υ'!$B$10:$B$26</definedName>
    <definedName name="keno1" localSheetId="0">'Α-ΒΟΗΘΟΣ ΦΑΡΜΑΚΕΙΟΥ  '!$B$10:$B$22</definedName>
    <definedName name="keno1" localSheetId="3">'Α-ΣΤΕΛ ΔΗΜΟΣΙΩΝ ΣΧΕΣΩΝ Κ ΕΠΙΚΟΙ'!$B$10:$B$25</definedName>
    <definedName name="keno1" localSheetId="2">'Α-ΤΕΧΝ ΕΦΑΡΜ ΠΛΗΡΟΦΟΡΙΚΗΣ'!$B$10:$B$22</definedName>
    <definedName name="keno1" localSheetId="9">'Α-ΤΕΧΝΙΚΟΣ ΔΑΣΙΚΗΣ ΠΡΟΣΤΑΣΙΑΣ'!$B$10:$B$24</definedName>
    <definedName name="keno1" localSheetId="7">'Α-ΤΕΧΝΙΚΟΣ ΦΑΡΜΑΚΩΝ,ΚΑΛΛΥΝΤΙΚΩΝ'!$B$10:$B$23</definedName>
    <definedName name="keno1" localSheetId="13">'Β-ΚΥΒΕΡΝΗΤΗΣ ΣΚΑΦΩΝ ΑΝΑΨΥΧΗΣ'!$B$10:$B$22</definedName>
    <definedName name="keno1" localSheetId="11">'Γ-ΑΙΣΘΗΤΙΚΗΣ '!$B$10:$B$25</definedName>
    <definedName name="keno1" localSheetId="6">'Γ-ΒΟΗΘΟΣ ΒΡΕΦΟΝΗΠΙΟΚΟΜΩΝ'!$B$10:$B$24</definedName>
    <definedName name="keno1" localSheetId="12">'Γ-ΜΑΓΕΙΡΙΚΗΣ'!$B$10:$B$23</definedName>
    <definedName name="keno1" localSheetId="10">'Γ-ΣΤΕΛΕΧΟΣ ΜΗΧΑΝΟΓΡΑΦΗΜΕΝΟΥ ΛΟΓ'!$B$10:$B$22</definedName>
    <definedName name="keno1" localSheetId="14">'Γ-ΤΕΧΝΙΚΟΣ ΤΟΥΡΙΣΤΙΚΩΝ '!$B$10:$B$22</definedName>
    <definedName name="keno1" localSheetId="5">'Γ-ΦΥΛΑΚΑΣ ΜΟΥΣΕΙΩΝ'!$B$10:$B$25</definedName>
    <definedName name="keno1">#REF!</definedName>
    <definedName name="mathimata" localSheetId="1">#REF!</definedName>
    <definedName name="mathimata" localSheetId="4">#REF!</definedName>
    <definedName name="mathimata" localSheetId="8">#REF!</definedName>
    <definedName name="mathimata" localSheetId="0">#REF!</definedName>
    <definedName name="mathimata" localSheetId="11">#REF!</definedName>
    <definedName name="mathimata" localSheetId="6">#REF!</definedName>
    <definedName name="mathimata" localSheetId="12">#REF!</definedName>
    <definedName name="mathimata" localSheetId="10">#REF!</definedName>
    <definedName name="mathimata" localSheetId="14">#REF!</definedName>
    <definedName name="mathimata">#REF!</definedName>
    <definedName name="mathimata2" localSheetId="1">#REF!</definedName>
    <definedName name="mathimata2" localSheetId="4">#REF!</definedName>
    <definedName name="mathimata2" localSheetId="8">#REF!</definedName>
    <definedName name="mathimata2" localSheetId="0">#REF!</definedName>
    <definedName name="mathimata2" localSheetId="11">#REF!</definedName>
    <definedName name="mathimata2" localSheetId="6">#REF!</definedName>
    <definedName name="mathimata2" localSheetId="12">#REF!</definedName>
    <definedName name="mathimata2" localSheetId="10">#REF!</definedName>
    <definedName name="mathimata2" localSheetId="14">#REF!</definedName>
    <definedName name="mathimata2">#REF!</definedName>
    <definedName name="mathimata3" localSheetId="1">'Α-  ΣΤΕΛ. ΔΙΟΙΚ Κ ΟΙΚ ΣΤ ΤΟΥΡΙ '!$B$10:$B$21</definedName>
    <definedName name="mathimata3" localSheetId="4">'Α ΒΟΗΘ -ΒΡΕΦΟΝΗΠΙΟΚΟΜΟΙ'!$B$10:$B$24</definedName>
    <definedName name="mathimata3" localSheetId="8">'Α- ΤΕΧΝΙΚΟΣ Η Υ'!$B$10:$B$25</definedName>
    <definedName name="mathimata3" localSheetId="0">'Α-ΒΟΗΘΟΣ ΦΑΡΜΑΚΕΙΟΥ  '!$B$10:$B$21</definedName>
    <definedName name="mathimata3" localSheetId="3">'Α-ΣΤΕΛ ΔΗΜΟΣΙΩΝ ΣΧΕΣΩΝ Κ ΕΠΙΚΟΙ'!$B$10:$B$24</definedName>
    <definedName name="mathimata3" localSheetId="2">'Α-ΤΕΧΝ ΕΦΑΡΜ ΠΛΗΡΟΦΟΡΙΚΗΣ'!$B$10:$B$21</definedName>
    <definedName name="mathimata3" localSheetId="9">'Α-ΤΕΧΝΙΚΟΣ ΔΑΣΙΚΗΣ ΠΡΟΣΤΑΣΙΑΣ'!$B$10:$B$23</definedName>
    <definedName name="mathimata3" localSheetId="7">'Α-ΤΕΧΝΙΚΟΣ ΦΑΡΜΑΚΩΝ,ΚΑΛΛΥΝΤΙΚΩΝ'!$B$10:$B$22</definedName>
    <definedName name="mathimata3" localSheetId="13">'Β-ΚΥΒΕΡΝΗΤΗΣ ΣΚΑΦΩΝ ΑΝΑΨΥΧΗΣ'!$B$10:$B$21</definedName>
    <definedName name="mathimata3" localSheetId="11">'Γ-ΑΙΣΘΗΤΙΚΗΣ '!$B$10:$B$24</definedName>
    <definedName name="mathimata3" localSheetId="6">'Γ-ΒΟΗΘΟΣ ΒΡΕΦΟΝΗΠΙΟΚΟΜΩΝ'!$B$10:$B$23</definedName>
    <definedName name="mathimata3" localSheetId="12">'Γ-ΜΑΓΕΙΡΙΚΗΣ'!$B$10:$B$22</definedName>
    <definedName name="mathimata3" localSheetId="10">'Γ-ΣΤΕΛΕΧΟΣ ΜΗΧΑΝΟΓΡΑΦΗΜΕΝΟΥ ΛΟΓ'!$B$10:$B$21</definedName>
    <definedName name="mathimata3" localSheetId="14">'Γ-ΤΕΧΝΙΚΟΣ ΤΟΥΡΙΣΤΙΚΩΝ '!$B$10:$B$21</definedName>
    <definedName name="mathimata3" localSheetId="5">'Γ-ΦΥΛΑΚΑΣ ΜΟΥΣΕΙΩΝ'!$B$10:$B$24</definedName>
    <definedName name="mathimata3">#REF!</definedName>
    <definedName name="mathimata4" localSheetId="1">#REF!</definedName>
    <definedName name="mathimata4" localSheetId="4">#REF!</definedName>
    <definedName name="mathimata4" localSheetId="8">#REF!</definedName>
    <definedName name="mathimata4" localSheetId="0">#REF!</definedName>
    <definedName name="mathimata4" localSheetId="11">#REF!</definedName>
    <definedName name="mathimata4" localSheetId="6">#REF!</definedName>
    <definedName name="mathimata4" localSheetId="12">#REF!</definedName>
    <definedName name="mathimata4" localSheetId="10">#REF!</definedName>
    <definedName name="mathimata4" localSheetId="14">#REF!</definedName>
    <definedName name="mathimata4">#REF!</definedName>
    <definedName name="mathimata5" localSheetId="1">#REF!</definedName>
    <definedName name="mathimata5" localSheetId="4">#REF!</definedName>
    <definedName name="mathimata5" localSheetId="8">#REF!</definedName>
    <definedName name="mathimata5" localSheetId="0">#REF!</definedName>
    <definedName name="mathimata5" localSheetId="11">#REF!</definedName>
    <definedName name="mathimata5" localSheetId="6">#REF!</definedName>
    <definedName name="mathimata5" localSheetId="12">#REF!</definedName>
    <definedName name="mathimata5" localSheetId="10">#REF!</definedName>
    <definedName name="mathimata5" localSheetId="14">#REF!</definedName>
    <definedName name="mathimata5">#REF!</definedName>
    <definedName name="mathimata6" localSheetId="1">#REF!</definedName>
    <definedName name="mathimata6" localSheetId="4">#REF!</definedName>
    <definedName name="mathimata6" localSheetId="8">#REF!</definedName>
    <definedName name="mathimata6" localSheetId="0">#REF!</definedName>
    <definedName name="mathimata6" localSheetId="11">#REF!</definedName>
    <definedName name="mathimata6" localSheetId="6">#REF!</definedName>
    <definedName name="mathimata6" localSheetId="12">#REF!</definedName>
    <definedName name="mathimata6" localSheetId="10">#REF!</definedName>
    <definedName name="mathimata6" localSheetId="14">#REF!</definedName>
    <definedName name="mathimata6">#REF!</definedName>
    <definedName name="mathimata7" localSheetId="1">#REF!</definedName>
    <definedName name="mathimata7" localSheetId="4">#REF!</definedName>
    <definedName name="mathimata7" localSheetId="8">#REF!</definedName>
    <definedName name="mathimata7" localSheetId="0">#REF!</definedName>
    <definedName name="mathimata7" localSheetId="11">#REF!</definedName>
    <definedName name="mathimata7" localSheetId="6">#REF!</definedName>
    <definedName name="mathimata7" localSheetId="12">#REF!</definedName>
    <definedName name="mathimata7" localSheetId="10">#REF!</definedName>
    <definedName name="mathimata7" localSheetId="14">#REF!</definedName>
    <definedName name="mathimata7">#REF!</definedName>
    <definedName name="_xlnm.Print_Area" localSheetId="1">'Α-  ΣΤΕΛ. ΔΙΟΙΚ Κ ΟΙΚ ΣΤ ΤΟΥΡΙ '!#REF!,'Α-  ΣΤΕΛ. ΔΙΟΙΚ Κ ΟΙΚ ΣΤ ΤΟΥΡΙ '!#REF!</definedName>
    <definedName name="_xlnm.Print_Area" localSheetId="4">'Α ΒΟΗΘ -ΒΡΕΦΟΝΗΠΙΟΚΟΜΟΙ'!#REF!,'Α ΒΟΗΘ -ΒΡΕΦΟΝΗΠΙΟΚΟΜΟΙ'!#REF!</definedName>
    <definedName name="_xlnm.Print_Area" localSheetId="8">'Α- ΤΕΧΝΙΚΟΣ Η Υ'!#REF!,'Α- ΤΕΧΝΙΚΟΣ Η Υ'!#REF!</definedName>
    <definedName name="_xlnm.Print_Area" localSheetId="0">'Α-ΒΟΗΘΟΣ ΦΑΡΜΑΚΕΙΟΥ  '!#REF!,'Α-ΒΟΗΘΟΣ ΦΑΡΜΑΚΕΙΟΥ  '!#REF!</definedName>
    <definedName name="_xlnm.Print_Area" localSheetId="3">'Α-ΣΤΕΛ ΔΗΜΟΣΙΩΝ ΣΧΕΣΩΝ Κ ΕΠΙΚΟΙ'!#REF!,'Α-ΣΤΕΛ ΔΗΜΟΣΙΩΝ ΣΧΕΣΩΝ Κ ΕΠΙΚΟΙ'!#REF!</definedName>
    <definedName name="_xlnm.Print_Area" localSheetId="2">'Α-ΤΕΧΝ ΕΦΑΡΜ ΠΛΗΡΟΦΟΡΙΚΗΣ'!#REF!,'Α-ΤΕΧΝ ΕΦΑΡΜ ΠΛΗΡΟΦΟΡΙΚΗΣ'!#REF!</definedName>
    <definedName name="_xlnm.Print_Area" localSheetId="13">'Β-ΚΥΒΕΡΝΗΤΗΣ ΣΚΑΦΩΝ ΑΝΑΨΥΧΗΣ'!#REF!,'Β-ΚΥΒΕΡΝΗΤΗΣ ΣΚΑΦΩΝ ΑΝΑΨΥΧΗΣ'!#REF!</definedName>
    <definedName name="_xlnm.Print_Area" localSheetId="11">'Γ-ΑΙΣΘΗΤΙΚΗΣ '!#REF!,'Γ-ΑΙΣΘΗΤΙΚΗΣ '!#REF!</definedName>
    <definedName name="_xlnm.Print_Area" localSheetId="6">'Γ-ΒΟΗΘΟΣ ΒΡΕΦΟΝΗΠΙΟΚΟΜΩΝ'!#REF!,'Γ-ΒΟΗΘΟΣ ΒΡΕΦΟΝΗΠΙΟΚΟΜΩΝ'!#REF!</definedName>
    <definedName name="_xlnm.Print_Area" localSheetId="10">'Γ-ΣΤΕΛΕΧΟΣ ΜΗΧΑΝΟΓΡΑΦΗΜΕΝΟΥ ΛΟΓ'!#REF!,'Γ-ΣΤΕΛΕΧΟΣ ΜΗΧΑΝΟΓΡΑΦΗΜΕΝΟΥ ΛΟΓ'!#REF!</definedName>
    <definedName name="_xlnm.Print_Area" localSheetId="14">'Γ-ΤΕΧΝΙΚΟΣ ΤΟΥΡΙΣΤΙΚΩΝ '!#REF!,'Γ-ΤΕΧΝΙΚΟΣ ΤΟΥΡΙΣΤΙΚΩΝ '!#REF!</definedName>
    <definedName name="_xlnm.Print_Area" localSheetId="5">'Γ-ΦΥΛΑΚΑΣ ΜΟΥΣΕΙΩΝ'!#REF!,'Γ-ΦΥΛΑΚΑΣ ΜΟΥΣΕΙΩΝ'!#REF!</definedName>
    <definedName name="ΔΦΔΓ">#REF!</definedName>
    <definedName name="ΣΣ" localSheetId="1">#REF!</definedName>
    <definedName name="ΣΣ" localSheetId="4">#REF!</definedName>
    <definedName name="ΣΣ" localSheetId="8">#REF!</definedName>
    <definedName name="ΣΣ" localSheetId="0">#REF!</definedName>
    <definedName name="ΣΣ" localSheetId="11">#REF!</definedName>
    <definedName name="ΣΣ" localSheetId="6">#REF!</definedName>
    <definedName name="ΣΣ" localSheetId="12">#REF!</definedName>
    <definedName name="ΣΣ" localSheetId="10">#REF!</definedName>
    <definedName name="ΣΣ" localSheetId="14">#REF!</definedName>
    <definedName name="ΣΣ">#REF!</definedName>
    <definedName name="ΤΕΛΙΚΑ" localSheetId="1">#REF!</definedName>
    <definedName name="ΤΕΛΙΚΑ" localSheetId="4">#REF!</definedName>
    <definedName name="ΤΕΛΙΚΑ" localSheetId="8">#REF!</definedName>
    <definedName name="ΤΕΛΙΚΑ" localSheetId="0">#REF!</definedName>
    <definedName name="ΤΕΛΙΚΑ" localSheetId="11">#REF!</definedName>
    <definedName name="ΤΕΛΙΚΑ" localSheetId="6">#REF!</definedName>
    <definedName name="ΤΕΛΙΚΑ" localSheetId="12">#REF!</definedName>
    <definedName name="ΤΕΛΙΚΑ" localSheetId="10">#REF!</definedName>
    <definedName name="ΤΕΛΙΚΑ" localSheetId="14">#REF!</definedName>
    <definedName name="ΤΕΛΙΚΑ">#REF!</definedName>
    <definedName name="ΤΕΛΙΚΟ" localSheetId="1">#REF!</definedName>
    <definedName name="ΤΕΛΙΚΟ" localSheetId="4">#REF!</definedName>
    <definedName name="ΤΕΛΙΚΟ" localSheetId="8">#REF!</definedName>
    <definedName name="ΤΕΛΙΚΟ" localSheetId="0">#REF!</definedName>
    <definedName name="ΤΕΛΙΚΟ" localSheetId="11">#REF!</definedName>
    <definedName name="ΤΕΛΙΚΟ" localSheetId="6">#REF!</definedName>
    <definedName name="ΤΕΛΙΚΟ" localSheetId="12">#REF!</definedName>
    <definedName name="ΤΕΛΙΚΟ" localSheetId="10">#REF!</definedName>
    <definedName name="ΤΕΛΙΚΟ" localSheetId="14">#REF!</definedName>
    <definedName name="ΤΕΛΙΚΟ">#REF!</definedName>
  </definedNames>
  <calcPr calcId="125725"/>
</workbook>
</file>

<file path=xl/calcChain.xml><?xml version="1.0" encoding="utf-8"?>
<calcChain xmlns="http://schemas.openxmlformats.org/spreadsheetml/2006/main">
  <c r="A12" i="65"/>
  <c r="A14" i="64"/>
  <c r="A12" i="66"/>
  <c r="A11"/>
  <c r="I17" i="38"/>
  <c r="N177" i="66"/>
  <c r="N178"/>
  <c r="N179"/>
  <c r="N180"/>
  <c r="N423" i="68"/>
  <c r="N417"/>
  <c r="N418" s="1"/>
  <c r="N421" s="1"/>
  <c r="M201" s="1"/>
  <c r="N414"/>
  <c r="N412"/>
  <c r="N408"/>
  <c r="N402"/>
  <c r="N403" s="1"/>
  <c r="N406" s="1"/>
  <c r="N399"/>
  <c r="N397"/>
  <c r="N393"/>
  <c r="N386"/>
  <c r="N387" s="1"/>
  <c r="N391" s="1"/>
  <c r="N383"/>
  <c r="N381"/>
  <c r="N377"/>
  <c r="N370"/>
  <c r="N371" s="1"/>
  <c r="N375" s="1"/>
  <c r="N367"/>
  <c r="N365"/>
  <c r="N361"/>
  <c r="N354"/>
  <c r="N355" s="1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R20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6"/>
  <c r="C26"/>
  <c r="E25"/>
  <c r="F25" s="1"/>
  <c r="A25"/>
  <c r="E24"/>
  <c r="I24" s="1"/>
  <c r="A24"/>
  <c r="E23"/>
  <c r="I23" s="1"/>
  <c r="J23" s="1"/>
  <c r="E22"/>
  <c r="I22" s="1"/>
  <c r="J22" s="1"/>
  <c r="E21"/>
  <c r="O200" s="1"/>
  <c r="A21"/>
  <c r="E20"/>
  <c r="I20" s="1"/>
  <c r="A20"/>
  <c r="E19"/>
  <c r="O198" s="1"/>
  <c r="A19"/>
  <c r="E18"/>
  <c r="O197" s="1"/>
  <c r="A18"/>
  <c r="E17"/>
  <c r="O196" s="1"/>
  <c r="A17"/>
  <c r="E16"/>
  <c r="I16" s="1"/>
  <c r="A16"/>
  <c r="E15"/>
  <c r="O194" s="1"/>
  <c r="A15"/>
  <c r="E14"/>
  <c r="O193" s="1"/>
  <c r="A14"/>
  <c r="N13"/>
  <c r="E13"/>
  <c r="O192" s="1"/>
  <c r="A13"/>
  <c r="F12"/>
  <c r="E12"/>
  <c r="O191" s="1"/>
  <c r="A12"/>
  <c r="N11"/>
  <c r="F11"/>
  <c r="E11"/>
  <c r="O190" s="1"/>
  <c r="A11"/>
  <c r="E10"/>
  <c r="O189" s="1"/>
  <c r="A10"/>
  <c r="F22" l="1"/>
  <c r="F21"/>
  <c r="F23"/>
  <c r="J24"/>
  <c r="A26"/>
  <c r="F19"/>
  <c r="F15"/>
  <c r="F17"/>
  <c r="J16"/>
  <c r="J20"/>
  <c r="I10"/>
  <c r="J10" s="1"/>
  <c r="I13"/>
  <c r="J13" s="1"/>
  <c r="I14"/>
  <c r="J14" s="1"/>
  <c r="I18"/>
  <c r="J18" s="1"/>
  <c r="F10"/>
  <c r="I11"/>
  <c r="J11" s="1"/>
  <c r="I12"/>
  <c r="J12" s="1"/>
  <c r="F13"/>
  <c r="F14"/>
  <c r="I15"/>
  <c r="J15" s="1"/>
  <c r="F16"/>
  <c r="I17"/>
  <c r="J17" s="1"/>
  <c r="F18"/>
  <c r="I19"/>
  <c r="J19" s="1"/>
  <c r="F20"/>
  <c r="I21"/>
  <c r="J21" s="1"/>
  <c r="F24"/>
  <c r="I25"/>
  <c r="J25" s="1"/>
  <c r="O195"/>
  <c r="O199"/>
  <c r="O201"/>
  <c r="O202" l="1"/>
  <c r="N191" i="65" l="1"/>
  <c r="A18" i="39"/>
  <c r="A16"/>
  <c r="A13"/>
  <c r="A11"/>
  <c r="A16" i="66"/>
  <c r="A15"/>
  <c r="A14"/>
  <c r="A13"/>
  <c r="E15"/>
  <c r="E14"/>
  <c r="E13"/>
  <c r="O174" s="1"/>
  <c r="E12"/>
  <c r="E11"/>
  <c r="E16"/>
  <c r="N405"/>
  <c r="N399"/>
  <c r="N400" s="1"/>
  <c r="N403" s="1"/>
  <c r="M183" s="1"/>
  <c r="N396"/>
  <c r="N394"/>
  <c r="N390"/>
  <c r="N384"/>
  <c r="N385" s="1"/>
  <c r="N388" s="1"/>
  <c r="M182" s="1"/>
  <c r="N381"/>
  <c r="N379"/>
  <c r="N375"/>
  <c r="N368"/>
  <c r="N369" s="1"/>
  <c r="N373" s="1"/>
  <c r="M181" s="1"/>
  <c r="N365"/>
  <c r="N363"/>
  <c r="N359"/>
  <c r="N357"/>
  <c r="M180" s="1"/>
  <c r="N352"/>
  <c r="N349"/>
  <c r="N347"/>
  <c r="N343"/>
  <c r="N341"/>
  <c r="N336"/>
  <c r="N333"/>
  <c r="N331"/>
  <c r="N327"/>
  <c r="N320"/>
  <c r="N321" s="1"/>
  <c r="N325" s="1"/>
  <c r="N317"/>
  <c r="N315"/>
  <c r="N311"/>
  <c r="N304"/>
  <c r="N305" s="1"/>
  <c r="N309" s="1"/>
  <c r="N301"/>
  <c r="N299"/>
  <c r="N295"/>
  <c r="N288"/>
  <c r="N289" s="1"/>
  <c r="N293" s="1"/>
  <c r="N285"/>
  <c r="N283"/>
  <c r="N279"/>
  <c r="N277"/>
  <c r="N269"/>
  <c r="N267"/>
  <c r="N263"/>
  <c r="N261"/>
  <c r="N253"/>
  <c r="N251"/>
  <c r="N247"/>
  <c r="N240"/>
  <c r="N241" s="1"/>
  <c r="N245" s="1"/>
  <c r="N237"/>
  <c r="N235"/>
  <c r="N231"/>
  <c r="N224"/>
  <c r="N225" s="1"/>
  <c r="N229" s="1"/>
  <c r="N221"/>
  <c r="N219"/>
  <c r="N215"/>
  <c r="N208"/>
  <c r="N209" s="1"/>
  <c r="N213" s="1"/>
  <c r="N205"/>
  <c r="P184"/>
  <c r="N183"/>
  <c r="R183" s="1"/>
  <c r="N182"/>
  <c r="R182" s="1"/>
  <c r="N181"/>
  <c r="R181" s="1"/>
  <c r="R180"/>
  <c r="R179"/>
  <c r="R178"/>
  <c r="R177"/>
  <c r="N176"/>
  <c r="R176" s="1"/>
  <c r="N175"/>
  <c r="R175" s="1"/>
  <c r="N174"/>
  <c r="R174" s="1"/>
  <c r="N173"/>
  <c r="R173" s="1"/>
  <c r="N172"/>
  <c r="R172" s="1"/>
  <c r="N171"/>
  <c r="R171" s="1"/>
  <c r="D23"/>
  <c r="C23"/>
  <c r="E22"/>
  <c r="F22" s="1"/>
  <c r="A22"/>
  <c r="E21"/>
  <c r="I21" s="1"/>
  <c r="A21"/>
  <c r="E20"/>
  <c r="O181" s="1"/>
  <c r="A20"/>
  <c r="E19"/>
  <c r="O180" s="1"/>
  <c r="A19"/>
  <c r="E18"/>
  <c r="O179" s="1"/>
  <c r="A18"/>
  <c r="E17"/>
  <c r="O178" s="1"/>
  <c r="A17"/>
  <c r="O177"/>
  <c r="O176"/>
  <c r="O175"/>
  <c r="N13"/>
  <c r="O173"/>
  <c r="N11"/>
  <c r="O172"/>
  <c r="E10"/>
  <c r="O171" s="1"/>
  <c r="A10"/>
  <c r="N421" i="65"/>
  <c r="N415"/>
  <c r="N416" s="1"/>
  <c r="N419" s="1"/>
  <c r="M199" s="1"/>
  <c r="N412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73"/>
  <c r="M196" s="1"/>
  <c r="N368"/>
  <c r="N365"/>
  <c r="N363"/>
  <c r="N359"/>
  <c r="N357"/>
  <c r="N352"/>
  <c r="N349"/>
  <c r="N347"/>
  <c r="N343"/>
  <c r="N336"/>
  <c r="N337" s="1"/>
  <c r="N341" s="1"/>
  <c r="N333"/>
  <c r="N331"/>
  <c r="N327"/>
  <c r="N320"/>
  <c r="N321" s="1"/>
  <c r="N325" s="1"/>
  <c r="N317"/>
  <c r="N315"/>
  <c r="N311"/>
  <c r="N304"/>
  <c r="N305" s="1"/>
  <c r="N309" s="1"/>
  <c r="N301"/>
  <c r="N299"/>
  <c r="N295"/>
  <c r="N293"/>
  <c r="N285"/>
  <c r="N283"/>
  <c r="N279"/>
  <c r="N277"/>
  <c r="N269"/>
  <c r="N267"/>
  <c r="N263"/>
  <c r="N256"/>
  <c r="N257" s="1"/>
  <c r="N261" s="1"/>
  <c r="N253"/>
  <c r="N251"/>
  <c r="N247"/>
  <c r="N240"/>
  <c r="N241" s="1"/>
  <c r="N245" s="1"/>
  <c r="N237"/>
  <c r="N235"/>
  <c r="N231"/>
  <c r="N224"/>
  <c r="N225" s="1"/>
  <c r="N229" s="1"/>
  <c r="N221"/>
  <c r="P200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R191"/>
  <c r="N190"/>
  <c r="R190" s="1"/>
  <c r="N189"/>
  <c r="R189" s="1"/>
  <c r="N188"/>
  <c r="R188" s="1"/>
  <c r="N187"/>
  <c r="R187" s="1"/>
  <c r="D23"/>
  <c r="C23"/>
  <c r="E22"/>
  <c r="F22" s="1"/>
  <c r="A22"/>
  <c r="E21"/>
  <c r="I21" s="1"/>
  <c r="A21"/>
  <c r="J21" s="1"/>
  <c r="E20"/>
  <c r="F20" s="1"/>
  <c r="A20"/>
  <c r="E19"/>
  <c r="I19" s="1"/>
  <c r="A19"/>
  <c r="J19" s="1"/>
  <c r="E18"/>
  <c r="O195" s="1"/>
  <c r="A18"/>
  <c r="E17"/>
  <c r="O194" s="1"/>
  <c r="A17"/>
  <c r="E16"/>
  <c r="O193" s="1"/>
  <c r="A16"/>
  <c r="E15"/>
  <c r="O192" s="1"/>
  <c r="A15"/>
  <c r="E14"/>
  <c r="O191" s="1"/>
  <c r="A14"/>
  <c r="N13"/>
  <c r="E13"/>
  <c r="O190" s="1"/>
  <c r="A13"/>
  <c r="E12"/>
  <c r="I12" s="1"/>
  <c r="N11"/>
  <c r="E11"/>
  <c r="O188" s="1"/>
  <c r="A11"/>
  <c r="E10"/>
  <c r="O187" s="1"/>
  <c r="A10"/>
  <c r="F18" i="66" l="1"/>
  <c r="J21"/>
  <c r="F13"/>
  <c r="F14"/>
  <c r="F20"/>
  <c r="F10"/>
  <c r="A23"/>
  <c r="F10" i="65"/>
  <c r="F13"/>
  <c r="F14"/>
  <c r="F18"/>
  <c r="F16"/>
  <c r="F16" i="66"/>
  <c r="I11"/>
  <c r="J11" s="1"/>
  <c r="I12"/>
  <c r="J12" s="1"/>
  <c r="I15"/>
  <c r="J15" s="1"/>
  <c r="I19"/>
  <c r="J19" s="1"/>
  <c r="I10"/>
  <c r="J10" s="1"/>
  <c r="F11"/>
  <c r="F12"/>
  <c r="I13"/>
  <c r="J13" s="1"/>
  <c r="I14"/>
  <c r="J14" s="1"/>
  <c r="F15"/>
  <c r="I16"/>
  <c r="J16" s="1"/>
  <c r="F17"/>
  <c r="I18"/>
  <c r="J18" s="1"/>
  <c r="F19"/>
  <c r="I20"/>
  <c r="J20" s="1"/>
  <c r="F21"/>
  <c r="I22"/>
  <c r="J22" s="1"/>
  <c r="O182"/>
  <c r="O183"/>
  <c r="I17"/>
  <c r="J17" s="1"/>
  <c r="J12" i="65"/>
  <c r="I15"/>
  <c r="J15" s="1"/>
  <c r="I17"/>
  <c r="J17" s="1"/>
  <c r="I10"/>
  <c r="J10" s="1"/>
  <c r="F11"/>
  <c r="F12"/>
  <c r="I13"/>
  <c r="J13" s="1"/>
  <c r="I14"/>
  <c r="J14" s="1"/>
  <c r="F15"/>
  <c r="I16"/>
  <c r="J16" s="1"/>
  <c r="F17"/>
  <c r="I18"/>
  <c r="J18" s="1"/>
  <c r="F19"/>
  <c r="I20"/>
  <c r="J20" s="1"/>
  <c r="F21"/>
  <c r="I22"/>
  <c r="J22" s="1"/>
  <c r="A23"/>
  <c r="O189"/>
  <c r="O196"/>
  <c r="O197"/>
  <c r="O198"/>
  <c r="O199"/>
  <c r="I11"/>
  <c r="J11" s="1"/>
  <c r="N423" i="64"/>
  <c r="N417"/>
  <c r="N418" s="1"/>
  <c r="N421" s="1"/>
  <c r="M201" s="1"/>
  <c r="N414"/>
  <c r="N412"/>
  <c r="N408"/>
  <c r="N402"/>
  <c r="N403" s="1"/>
  <c r="N406" s="1"/>
  <c r="M200" s="1"/>
  <c r="N399"/>
  <c r="N397"/>
  <c r="N393"/>
  <c r="N386"/>
  <c r="N387" s="1"/>
  <c r="N391" s="1"/>
  <c r="M199" s="1"/>
  <c r="N383"/>
  <c r="N381"/>
  <c r="N377"/>
  <c r="N370"/>
  <c r="N371" s="1"/>
  <c r="N375" s="1"/>
  <c r="M198" s="1"/>
  <c r="N367"/>
  <c r="N365"/>
  <c r="N361"/>
  <c r="N354"/>
  <c r="N355" s="1"/>
  <c r="N359" s="1"/>
  <c r="M197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3"/>
  <c r="C23"/>
  <c r="E22"/>
  <c r="I22" s="1"/>
  <c r="A22"/>
  <c r="E21"/>
  <c r="F21" s="1"/>
  <c r="A21"/>
  <c r="E20"/>
  <c r="I20" s="1"/>
  <c r="A20"/>
  <c r="E19"/>
  <c r="F19" s="1"/>
  <c r="A19"/>
  <c r="E18"/>
  <c r="I18" s="1"/>
  <c r="A18"/>
  <c r="J18" s="1"/>
  <c r="E17"/>
  <c r="F17" s="1"/>
  <c r="A17"/>
  <c r="E16"/>
  <c r="O195" s="1"/>
  <c r="A16"/>
  <c r="E15"/>
  <c r="F15" s="1"/>
  <c r="A15"/>
  <c r="E14"/>
  <c r="O193" s="1"/>
  <c r="E13"/>
  <c r="F13" s="1"/>
  <c r="A13"/>
  <c r="N12"/>
  <c r="E12"/>
  <c r="O191" s="1"/>
  <c r="A12"/>
  <c r="E11"/>
  <c r="I11" s="1"/>
  <c r="A11"/>
  <c r="N10"/>
  <c r="E10"/>
  <c r="O189" s="1"/>
  <c r="A10"/>
  <c r="N426" i="62"/>
  <c r="N420"/>
  <c r="N421" s="1"/>
  <c r="N424" s="1"/>
  <c r="M204" s="1"/>
  <c r="N417"/>
  <c r="N415"/>
  <c r="N411"/>
  <c r="N405"/>
  <c r="N406" s="1"/>
  <c r="N409" s="1"/>
  <c r="M203" s="1"/>
  <c r="N402"/>
  <c r="N400"/>
  <c r="N396"/>
  <c r="N389"/>
  <c r="N390" s="1"/>
  <c r="N394" s="1"/>
  <c r="M202" s="1"/>
  <c r="N386"/>
  <c r="N384"/>
  <c r="N380"/>
  <c r="N373"/>
  <c r="N374" s="1"/>
  <c r="N378" s="1"/>
  <c r="M201" s="1"/>
  <c r="N370"/>
  <c r="N368"/>
  <c r="N364"/>
  <c r="N357"/>
  <c r="N358" s="1"/>
  <c r="N362" s="1"/>
  <c r="M200" s="1"/>
  <c r="N354"/>
  <c r="N352"/>
  <c r="N348"/>
  <c r="N341"/>
  <c r="N342" s="1"/>
  <c r="N346" s="1"/>
  <c r="N338"/>
  <c r="N336"/>
  <c r="N332"/>
  <c r="N325"/>
  <c r="N326" s="1"/>
  <c r="N330" s="1"/>
  <c r="N322"/>
  <c r="N320"/>
  <c r="N316"/>
  <c r="N309"/>
  <c r="N310" s="1"/>
  <c r="N314" s="1"/>
  <c r="N306"/>
  <c r="N304"/>
  <c r="N300"/>
  <c r="N293"/>
  <c r="N294" s="1"/>
  <c r="N298" s="1"/>
  <c r="N290"/>
  <c r="N288"/>
  <c r="N284"/>
  <c r="N277"/>
  <c r="N278" s="1"/>
  <c r="N282" s="1"/>
  <c r="N274"/>
  <c r="N272"/>
  <c r="N268"/>
  <c r="N261"/>
  <c r="N262" s="1"/>
  <c r="N266" s="1"/>
  <c r="N258"/>
  <c r="N256"/>
  <c r="N252"/>
  <c r="N245"/>
  <c r="N246" s="1"/>
  <c r="N250" s="1"/>
  <c r="N242"/>
  <c r="N240"/>
  <c r="N236"/>
  <c r="N229"/>
  <c r="N230" s="1"/>
  <c r="N234" s="1"/>
  <c r="N226"/>
  <c r="P205"/>
  <c r="N204"/>
  <c r="R204" s="1"/>
  <c r="N203"/>
  <c r="R203" s="1"/>
  <c r="N202"/>
  <c r="R202" s="1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D23"/>
  <c r="C23"/>
  <c r="E22"/>
  <c r="I22" s="1"/>
  <c r="A22"/>
  <c r="E21"/>
  <c r="F21" s="1"/>
  <c r="A21"/>
  <c r="E20"/>
  <c r="I20" s="1"/>
  <c r="A20"/>
  <c r="E19"/>
  <c r="F19" s="1"/>
  <c r="A19"/>
  <c r="E18"/>
  <c r="I18" s="1"/>
  <c r="A18"/>
  <c r="E17"/>
  <c r="F17" s="1"/>
  <c r="A17"/>
  <c r="E16"/>
  <c r="O198" s="1"/>
  <c r="A16"/>
  <c r="E15"/>
  <c r="F15" s="1"/>
  <c r="A15"/>
  <c r="E14"/>
  <c r="O196" s="1"/>
  <c r="A14"/>
  <c r="E13"/>
  <c r="F13" s="1"/>
  <c r="A13"/>
  <c r="N12"/>
  <c r="E12"/>
  <c r="O194" s="1"/>
  <c r="A12"/>
  <c r="F11"/>
  <c r="E11"/>
  <c r="I11" s="1"/>
  <c r="A11"/>
  <c r="N10"/>
  <c r="E10"/>
  <c r="O192" s="1"/>
  <c r="A10"/>
  <c r="N421" i="61"/>
  <c r="N415"/>
  <c r="N416" s="1"/>
  <c r="N419" s="1"/>
  <c r="N412"/>
  <c r="N410"/>
  <c r="N406"/>
  <c r="N400"/>
  <c r="N401" s="1"/>
  <c r="N404" s="1"/>
  <c r="N397"/>
  <c r="N395"/>
  <c r="N391"/>
  <c r="N384"/>
  <c r="N385" s="1"/>
  <c r="N389" s="1"/>
  <c r="N381"/>
  <c r="N379"/>
  <c r="N375"/>
  <c r="N368"/>
  <c r="N369" s="1"/>
  <c r="N373" s="1"/>
  <c r="N365"/>
  <c r="N363"/>
  <c r="N359"/>
  <c r="N352"/>
  <c r="N353" s="1"/>
  <c r="N357" s="1"/>
  <c r="N349"/>
  <c r="N347"/>
  <c r="N343"/>
  <c r="N336"/>
  <c r="N337" s="1"/>
  <c r="N341" s="1"/>
  <c r="N333"/>
  <c r="N331"/>
  <c r="N327"/>
  <c r="N320"/>
  <c r="N321" s="1"/>
  <c r="N325" s="1"/>
  <c r="N317"/>
  <c r="N315"/>
  <c r="N311"/>
  <c r="N304"/>
  <c r="N305" s="1"/>
  <c r="N309" s="1"/>
  <c r="N301"/>
  <c r="N299"/>
  <c r="N295"/>
  <c r="N288"/>
  <c r="N289" s="1"/>
  <c r="N293" s="1"/>
  <c r="N285"/>
  <c r="N283"/>
  <c r="N279"/>
  <c r="N272"/>
  <c r="N273" s="1"/>
  <c r="N277" s="1"/>
  <c r="N269"/>
  <c r="N267"/>
  <c r="N263"/>
  <c r="N256"/>
  <c r="N257" s="1"/>
  <c r="N261" s="1"/>
  <c r="N253"/>
  <c r="N251"/>
  <c r="N247"/>
  <c r="N240"/>
  <c r="N241" s="1"/>
  <c r="N245" s="1"/>
  <c r="N237"/>
  <c r="N235"/>
  <c r="N231"/>
  <c r="N224"/>
  <c r="N225" s="1"/>
  <c r="N229" s="1"/>
  <c r="N221"/>
  <c r="P200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6"/>
  <c r="C26"/>
  <c r="F25"/>
  <c r="E25"/>
  <c r="A25"/>
  <c r="E24"/>
  <c r="F24" s="1"/>
  <c r="A24"/>
  <c r="E23"/>
  <c r="I23" s="1"/>
  <c r="J23" s="1"/>
  <c r="E22"/>
  <c r="I22" s="1"/>
  <c r="J22" s="1"/>
  <c r="E21"/>
  <c r="A21"/>
  <c r="E20"/>
  <c r="O199" s="1"/>
  <c r="A20"/>
  <c r="E19"/>
  <c r="O198" s="1"/>
  <c r="A19"/>
  <c r="E18"/>
  <c r="I18" s="1"/>
  <c r="A18"/>
  <c r="E17"/>
  <c r="O196" s="1"/>
  <c r="A17"/>
  <c r="E16"/>
  <c r="O195" s="1"/>
  <c r="A16"/>
  <c r="E15"/>
  <c r="O194" s="1"/>
  <c r="A15"/>
  <c r="E14"/>
  <c r="O193" s="1"/>
  <c r="A14"/>
  <c r="N13"/>
  <c r="E13"/>
  <c r="O192" s="1"/>
  <c r="A13"/>
  <c r="E12"/>
  <c r="I12" s="1"/>
  <c r="A12"/>
  <c r="N11"/>
  <c r="E11"/>
  <c r="O190" s="1"/>
  <c r="A11"/>
  <c r="E10"/>
  <c r="O189" s="1"/>
  <c r="A10"/>
  <c r="N222" i="39"/>
  <c r="J20" i="62" l="1"/>
  <c r="O184" i="66"/>
  <c r="F20" i="64"/>
  <c r="F16" i="61"/>
  <c r="J11" i="64"/>
  <c r="O200" i="65"/>
  <c r="F22" i="61"/>
  <c r="F18" i="62"/>
  <c r="F17" i="61"/>
  <c r="F20" i="62"/>
  <c r="F21" i="61"/>
  <c r="F23"/>
  <c r="F22" i="62"/>
  <c r="O204"/>
  <c r="F11" i="64"/>
  <c r="F18"/>
  <c r="J22"/>
  <c r="J12" i="61"/>
  <c r="F13"/>
  <c r="F14"/>
  <c r="J18"/>
  <c r="F19"/>
  <c r="F10"/>
  <c r="F14" i="64"/>
  <c r="A23"/>
  <c r="F10"/>
  <c r="F16"/>
  <c r="J20"/>
  <c r="I19"/>
  <c r="J19" s="1"/>
  <c r="I21"/>
  <c r="J21" s="1"/>
  <c r="F22"/>
  <c r="O190"/>
  <c r="O192"/>
  <c r="O194"/>
  <c r="O196"/>
  <c r="O197"/>
  <c r="O198"/>
  <c r="O199"/>
  <c r="O200"/>
  <c r="O201"/>
  <c r="I12"/>
  <c r="J12" s="1"/>
  <c r="I13"/>
  <c r="J13" s="1"/>
  <c r="I15"/>
  <c r="J15" s="1"/>
  <c r="I17"/>
  <c r="J17" s="1"/>
  <c r="I10"/>
  <c r="J10" s="1"/>
  <c r="F12"/>
  <c r="I14"/>
  <c r="J14" s="1"/>
  <c r="I16"/>
  <c r="J16" s="1"/>
  <c r="F14" i="62"/>
  <c r="A23"/>
  <c r="F16"/>
  <c r="F10"/>
  <c r="J11"/>
  <c r="J18"/>
  <c r="J22"/>
  <c r="I19"/>
  <c r="J19" s="1"/>
  <c r="I21"/>
  <c r="J21" s="1"/>
  <c r="O193"/>
  <c r="O195"/>
  <c r="O197"/>
  <c r="O199"/>
  <c r="O200"/>
  <c r="O201"/>
  <c r="O202"/>
  <c r="O203"/>
  <c r="I12"/>
  <c r="J12" s="1"/>
  <c r="I13"/>
  <c r="J13" s="1"/>
  <c r="I15"/>
  <c r="J15" s="1"/>
  <c r="I17"/>
  <c r="J17" s="1"/>
  <c r="I10"/>
  <c r="J10" s="1"/>
  <c r="F12"/>
  <c r="I14"/>
  <c r="J14" s="1"/>
  <c r="I16"/>
  <c r="J16" s="1"/>
  <c r="I20" i="61"/>
  <c r="J20" s="1"/>
  <c r="I24"/>
  <c r="J24" s="1"/>
  <c r="I10"/>
  <c r="J10" s="1"/>
  <c r="F11"/>
  <c r="F12"/>
  <c r="I13"/>
  <c r="J13" s="1"/>
  <c r="I14"/>
  <c r="J14" s="1"/>
  <c r="F15"/>
  <c r="I16"/>
  <c r="J16" s="1"/>
  <c r="I17"/>
  <c r="J17" s="1"/>
  <c r="F18"/>
  <c r="I19"/>
  <c r="J19" s="1"/>
  <c r="F20"/>
  <c r="I21"/>
  <c r="J21" s="1"/>
  <c r="I25"/>
  <c r="J25" s="1"/>
  <c r="A26"/>
  <c r="O191"/>
  <c r="O197"/>
  <c r="I11"/>
  <c r="J11" s="1"/>
  <c r="I15"/>
  <c r="J15" s="1"/>
  <c r="M179" i="60"/>
  <c r="M196" i="40"/>
  <c r="M195"/>
  <c r="M194"/>
  <c r="M193"/>
  <c r="M221" i="57"/>
  <c r="M220"/>
  <c r="M219"/>
  <c r="M218"/>
  <c r="M217"/>
  <c r="M216"/>
  <c r="M183" i="60"/>
  <c r="M182"/>
  <c r="M181"/>
  <c r="M180"/>
  <c r="N200" i="38"/>
  <c r="N199"/>
  <c r="N198"/>
  <c r="N197"/>
  <c r="N196"/>
  <c r="N195"/>
  <c r="N194"/>
  <c r="N193"/>
  <c r="O200" i="61" l="1"/>
  <c r="O202" i="64"/>
  <c r="O205" i="62"/>
  <c r="E17" i="40"/>
  <c r="N193" s="1"/>
  <c r="E19"/>
  <c r="N195" s="1"/>
  <c r="M215" i="57"/>
  <c r="E12"/>
  <c r="N215" s="1"/>
  <c r="E11" i="60"/>
  <c r="N196" i="43"/>
  <c r="N192"/>
  <c r="N195"/>
  <c r="N191"/>
  <c r="E16"/>
  <c r="O192" s="1"/>
  <c r="E15"/>
  <c r="O195" s="1"/>
  <c r="N191" i="56"/>
  <c r="N190"/>
  <c r="N197"/>
  <c r="N196"/>
  <c r="N195"/>
  <c r="N194"/>
  <c r="N188"/>
  <c r="E16"/>
  <c r="F16" s="1"/>
  <c r="E14"/>
  <c r="I14" s="1"/>
  <c r="E13"/>
  <c r="O195" s="1"/>
  <c r="E11"/>
  <c r="O194" s="1"/>
  <c r="E10"/>
  <c r="I10" s="1"/>
  <c r="E19" i="38"/>
  <c r="O198" s="1"/>
  <c r="E17"/>
  <c r="J11" i="41"/>
  <c r="E12"/>
  <c r="E11"/>
  <c r="I11" s="1"/>
  <c r="E20" i="60"/>
  <c r="E21"/>
  <c r="E14" i="43"/>
  <c r="O191" s="1"/>
  <c r="E14" i="38"/>
  <c r="M408" i="60"/>
  <c r="M402"/>
  <c r="M403" s="1"/>
  <c r="M406" s="1"/>
  <c r="L186" s="1"/>
  <c r="M399"/>
  <c r="M397"/>
  <c r="M393"/>
  <c r="M387"/>
  <c r="M388" s="1"/>
  <c r="M391" s="1"/>
  <c r="L185" s="1"/>
  <c r="M384"/>
  <c r="M382"/>
  <c r="M378"/>
  <c r="M371"/>
  <c r="M372" s="1"/>
  <c r="M376" s="1"/>
  <c r="L184" s="1"/>
  <c r="M368"/>
  <c r="M366"/>
  <c r="M362"/>
  <c r="M355"/>
  <c r="M356" s="1"/>
  <c r="M360" s="1"/>
  <c r="M352"/>
  <c r="M350"/>
  <c r="M346"/>
  <c r="M339"/>
  <c r="M340" s="1"/>
  <c r="M344" s="1"/>
  <c r="M336"/>
  <c r="M334"/>
  <c r="M330"/>
  <c r="M323"/>
  <c r="M324" s="1"/>
  <c r="M328" s="1"/>
  <c r="M320"/>
  <c r="M318"/>
  <c r="M314"/>
  <c r="M307"/>
  <c r="M308" s="1"/>
  <c r="M312" s="1"/>
  <c r="M304"/>
  <c r="M302"/>
  <c r="M298"/>
  <c r="M291"/>
  <c r="M292" s="1"/>
  <c r="M296" s="1"/>
  <c r="M288"/>
  <c r="M286"/>
  <c r="M282"/>
  <c r="M275"/>
  <c r="M276" s="1"/>
  <c r="M280" s="1"/>
  <c r="M272"/>
  <c r="M270"/>
  <c r="M266"/>
  <c r="M259"/>
  <c r="M260" s="1"/>
  <c r="M264" s="1"/>
  <c r="M256"/>
  <c r="M254"/>
  <c r="M250"/>
  <c r="M243"/>
  <c r="M244" s="1"/>
  <c r="M248" s="1"/>
  <c r="M240"/>
  <c r="M238"/>
  <c r="M234"/>
  <c r="M227"/>
  <c r="M228" s="1"/>
  <c r="M232" s="1"/>
  <c r="M224"/>
  <c r="M222"/>
  <c r="M218"/>
  <c r="M211"/>
  <c r="M212" s="1"/>
  <c r="M208"/>
  <c r="O187"/>
  <c r="M186"/>
  <c r="Q186" s="1"/>
  <c r="M185"/>
  <c r="Q185" s="1"/>
  <c r="M184"/>
  <c r="Q184" s="1"/>
  <c r="Q183"/>
  <c r="Q182"/>
  <c r="Q181"/>
  <c r="Q180"/>
  <c r="Q179"/>
  <c r="D25"/>
  <c r="C25"/>
  <c r="E24"/>
  <c r="F24" s="1"/>
  <c r="E23"/>
  <c r="F23" s="1"/>
  <c r="E22"/>
  <c r="F22" s="1"/>
  <c r="F21"/>
  <c r="I20"/>
  <c r="J20" s="1"/>
  <c r="E19"/>
  <c r="N183" s="1"/>
  <c r="E18"/>
  <c r="N182" s="1"/>
  <c r="E17"/>
  <c r="E16"/>
  <c r="E15"/>
  <c r="N179" s="1"/>
  <c r="M14"/>
  <c r="E14"/>
  <c r="E13"/>
  <c r="M12"/>
  <c r="E12"/>
  <c r="E10"/>
  <c r="N12" i="39"/>
  <c r="I14" i="43" l="1"/>
  <c r="F19" i="38"/>
  <c r="I16" i="56"/>
  <c r="O190"/>
  <c r="I16" i="43"/>
  <c r="O194" i="41"/>
  <c r="F16" i="43"/>
  <c r="F17" i="40"/>
  <c r="I19"/>
  <c r="F19"/>
  <c r="F12" i="57"/>
  <c r="F14" i="38"/>
  <c r="O193"/>
  <c r="O196"/>
  <c r="F13" i="56"/>
  <c r="I11"/>
  <c r="O191"/>
  <c r="F11"/>
  <c r="F14" i="43"/>
  <c r="F14" i="56"/>
  <c r="I13"/>
  <c r="I14" i="38"/>
  <c r="I19"/>
  <c r="I17" i="40"/>
  <c r="I12" i="57"/>
  <c r="F10" i="60"/>
  <c r="F11"/>
  <c r="F15"/>
  <c r="I12"/>
  <c r="I13"/>
  <c r="I16"/>
  <c r="N180"/>
  <c r="N181"/>
  <c r="I17"/>
  <c r="I11"/>
  <c r="A18"/>
  <c r="A16"/>
  <c r="J16" s="1"/>
  <c r="A14"/>
  <c r="A12"/>
  <c r="J12" s="1"/>
  <c r="A19"/>
  <c r="A17"/>
  <c r="A15"/>
  <c r="A13"/>
  <c r="A11"/>
  <c r="A10"/>
  <c r="F17" i="38"/>
  <c r="F18" i="60"/>
  <c r="F19"/>
  <c r="F20"/>
  <c r="F14"/>
  <c r="M216"/>
  <c r="I10"/>
  <c r="F12"/>
  <c r="F13"/>
  <c r="I14"/>
  <c r="I15"/>
  <c r="F16"/>
  <c r="F17"/>
  <c r="I18"/>
  <c r="I19"/>
  <c r="I21"/>
  <c r="J21" s="1"/>
  <c r="I22"/>
  <c r="J22" s="1"/>
  <c r="I23"/>
  <c r="J23" s="1"/>
  <c r="I24"/>
  <c r="J24" s="1"/>
  <c r="N184"/>
  <c r="N185"/>
  <c r="N186"/>
  <c r="D125" i="36"/>
  <c r="D132"/>
  <c r="D26" i="38"/>
  <c r="D27" i="56"/>
  <c r="C27"/>
  <c r="D25" i="43"/>
  <c r="C25"/>
  <c r="D23" i="39"/>
  <c r="C23"/>
  <c r="C26" i="38"/>
  <c r="E15" i="56"/>
  <c r="E17"/>
  <c r="O197" s="1"/>
  <c r="E18"/>
  <c r="F18" s="1"/>
  <c r="E25"/>
  <c r="F25" s="1"/>
  <c r="E24"/>
  <c r="F24" s="1"/>
  <c r="M447" i="57"/>
  <c r="M441"/>
  <c r="M442" s="1"/>
  <c r="M445" s="1"/>
  <c r="L225" s="1"/>
  <c r="M438"/>
  <c r="M436"/>
  <c r="M432"/>
  <c r="M426"/>
  <c r="M427" s="1"/>
  <c r="M430" s="1"/>
  <c r="L224" s="1"/>
  <c r="M423"/>
  <c r="M421"/>
  <c r="M417"/>
  <c r="M410"/>
  <c r="M411" s="1"/>
  <c r="M415" s="1"/>
  <c r="L223" s="1"/>
  <c r="M407"/>
  <c r="M405"/>
  <c r="M401"/>
  <c r="M394"/>
  <c r="M395" s="1"/>
  <c r="M399" s="1"/>
  <c r="L222" s="1"/>
  <c r="M391"/>
  <c r="M389"/>
  <c r="M385"/>
  <c r="M378"/>
  <c r="M379" s="1"/>
  <c r="M383" s="1"/>
  <c r="M375"/>
  <c r="M373"/>
  <c r="M369"/>
  <c r="M362"/>
  <c r="M363" s="1"/>
  <c r="M367" s="1"/>
  <c r="M359"/>
  <c r="M357"/>
  <c r="M353"/>
  <c r="M346"/>
  <c r="M347" s="1"/>
  <c r="M351" s="1"/>
  <c r="M343"/>
  <c r="M341"/>
  <c r="M337"/>
  <c r="M330"/>
  <c r="M331" s="1"/>
  <c r="M335" s="1"/>
  <c r="M327"/>
  <c r="M325"/>
  <c r="M321"/>
  <c r="M314"/>
  <c r="M315" s="1"/>
  <c r="M319" s="1"/>
  <c r="M311"/>
  <c r="M309"/>
  <c r="M305"/>
  <c r="M298"/>
  <c r="M299" s="1"/>
  <c r="M303" s="1"/>
  <c r="M295"/>
  <c r="M293"/>
  <c r="M289"/>
  <c r="M282"/>
  <c r="M283" s="1"/>
  <c r="M287" s="1"/>
  <c r="M279"/>
  <c r="M277"/>
  <c r="M273"/>
  <c r="M266"/>
  <c r="M267" s="1"/>
  <c r="M271" s="1"/>
  <c r="M263"/>
  <c r="M261"/>
  <c r="M257"/>
  <c r="M250"/>
  <c r="M251" s="1"/>
  <c r="M247"/>
  <c r="O226"/>
  <c r="M225"/>
  <c r="P225" s="1"/>
  <c r="M224"/>
  <c r="P224" s="1"/>
  <c r="M223"/>
  <c r="P223" s="1"/>
  <c r="M222"/>
  <c r="P222" s="1"/>
  <c r="P221"/>
  <c r="P220"/>
  <c r="P219"/>
  <c r="P218"/>
  <c r="P217"/>
  <c r="P216"/>
  <c r="P215"/>
  <c r="M214"/>
  <c r="P214" s="1"/>
  <c r="M213"/>
  <c r="P213" s="1"/>
  <c r="D24"/>
  <c r="C24"/>
  <c r="E23"/>
  <c r="N225" s="1"/>
  <c r="E22"/>
  <c r="I22" s="1"/>
  <c r="E21"/>
  <c r="N223" s="1"/>
  <c r="E20"/>
  <c r="I20" s="1"/>
  <c r="E19"/>
  <c r="N222" s="1"/>
  <c r="E18"/>
  <c r="N221" s="1"/>
  <c r="E17"/>
  <c r="N220" s="1"/>
  <c r="E16"/>
  <c r="N219" s="1"/>
  <c r="E15"/>
  <c r="N218" s="1"/>
  <c r="E14"/>
  <c r="N217" s="1"/>
  <c r="M13"/>
  <c r="E13"/>
  <c r="N216" s="1"/>
  <c r="E11"/>
  <c r="N214" s="1"/>
  <c r="M10"/>
  <c r="E10"/>
  <c r="N213" s="1"/>
  <c r="N422" i="56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R197"/>
  <c r="R196"/>
  <c r="R195"/>
  <c r="R194"/>
  <c r="N193"/>
  <c r="R193" s="1"/>
  <c r="N192"/>
  <c r="R192" s="1"/>
  <c r="R191"/>
  <c r="R190"/>
  <c r="N189"/>
  <c r="R189" s="1"/>
  <c r="R188"/>
  <c r="H162"/>
  <c r="G162"/>
  <c r="F162"/>
  <c r="E162"/>
  <c r="D162"/>
  <c r="H153"/>
  <c r="G153"/>
  <c r="F153"/>
  <c r="E153"/>
  <c r="D153"/>
  <c r="H144"/>
  <c r="G144"/>
  <c r="F144"/>
  <c r="E144"/>
  <c r="D144"/>
  <c r="H136"/>
  <c r="G136"/>
  <c r="F136"/>
  <c r="E136"/>
  <c r="D136"/>
  <c r="H129"/>
  <c r="G129"/>
  <c r="F129"/>
  <c r="E129"/>
  <c r="D129"/>
  <c r="H122"/>
  <c r="G122"/>
  <c r="F122"/>
  <c r="E122"/>
  <c r="D122"/>
  <c r="H114"/>
  <c r="G114"/>
  <c r="F114"/>
  <c r="E114"/>
  <c r="D114"/>
  <c r="H107"/>
  <c r="G107"/>
  <c r="F107"/>
  <c r="E107"/>
  <c r="D107"/>
  <c r="H100"/>
  <c r="G100"/>
  <c r="F100"/>
  <c r="E100"/>
  <c r="D100"/>
  <c r="H93"/>
  <c r="G93"/>
  <c r="F93"/>
  <c r="E93"/>
  <c r="D93"/>
  <c r="H86"/>
  <c r="G86"/>
  <c r="F86"/>
  <c r="E86"/>
  <c r="D86"/>
  <c r="H79"/>
  <c r="G79"/>
  <c r="F79"/>
  <c r="E79"/>
  <c r="D79"/>
  <c r="H72"/>
  <c r="G72"/>
  <c r="F72"/>
  <c r="E72"/>
  <c r="D72"/>
  <c r="H65"/>
  <c r="G65"/>
  <c r="F65"/>
  <c r="E65"/>
  <c r="D65"/>
  <c r="H58"/>
  <c r="G58"/>
  <c r="F58"/>
  <c r="E58"/>
  <c r="D58"/>
  <c r="H52"/>
  <c r="G52"/>
  <c r="F52"/>
  <c r="E52"/>
  <c r="D52"/>
  <c r="H45"/>
  <c r="G45"/>
  <c r="F45"/>
  <c r="E45"/>
  <c r="D45"/>
  <c r="H38"/>
  <c r="G38"/>
  <c r="F38"/>
  <c r="E38"/>
  <c r="D38"/>
  <c r="H31"/>
  <c r="G31"/>
  <c r="F31"/>
  <c r="E31"/>
  <c r="D31"/>
  <c r="E26"/>
  <c r="F26" s="1"/>
  <c r="E23"/>
  <c r="I23" s="1"/>
  <c r="E22"/>
  <c r="E21"/>
  <c r="E20"/>
  <c r="E19"/>
  <c r="O193" s="1"/>
  <c r="N18"/>
  <c r="N15"/>
  <c r="E12"/>
  <c r="O189" s="1"/>
  <c r="N10"/>
  <c r="O188"/>
  <c r="H55" i="41"/>
  <c r="G55"/>
  <c r="F55"/>
  <c r="E55"/>
  <c r="D55"/>
  <c r="N189" i="43"/>
  <c r="N188"/>
  <c r="N187"/>
  <c r="M13" i="40"/>
  <c r="M11"/>
  <c r="N15" i="43"/>
  <c r="N12"/>
  <c r="N10"/>
  <c r="N10" i="39"/>
  <c r="N15" i="41"/>
  <c r="N13"/>
  <c r="N10"/>
  <c r="N13" i="38"/>
  <c r="N11"/>
  <c r="N14" i="36"/>
  <c r="N12"/>
  <c r="N10"/>
  <c r="M319" i="40"/>
  <c r="M320" s="1"/>
  <c r="M324" s="1"/>
  <c r="M335"/>
  <c r="M336" s="1"/>
  <c r="M340" s="1"/>
  <c r="M367"/>
  <c r="M368" s="1"/>
  <c r="M372" s="1"/>
  <c r="M351"/>
  <c r="Q194"/>
  <c r="M332"/>
  <c r="M330"/>
  <c r="M342"/>
  <c r="M303"/>
  <c r="M304" s="1"/>
  <c r="M287"/>
  <c r="M271"/>
  <c r="M255"/>
  <c r="M239"/>
  <c r="M223"/>
  <c r="M383"/>
  <c r="M187"/>
  <c r="Q187" s="1"/>
  <c r="M188"/>
  <c r="Q188" s="1"/>
  <c r="M189"/>
  <c r="Q189" s="1"/>
  <c r="M190"/>
  <c r="Q190" s="1"/>
  <c r="M191"/>
  <c r="Q191" s="1"/>
  <c r="M192"/>
  <c r="Q192" s="1"/>
  <c r="Q193"/>
  <c r="C23" i="36"/>
  <c r="D23"/>
  <c r="N228" i="39"/>
  <c r="N403"/>
  <c r="F23" i="57" l="1"/>
  <c r="J17" i="60"/>
  <c r="O198" i="56"/>
  <c r="F15"/>
  <c r="O196"/>
  <c r="J11" i="60"/>
  <c r="J15"/>
  <c r="J18"/>
  <c r="J14"/>
  <c r="A23" i="57"/>
  <c r="A21"/>
  <c r="A19"/>
  <c r="A17"/>
  <c r="A13"/>
  <c r="A11"/>
  <c r="A22"/>
  <c r="J22" s="1"/>
  <c r="A20"/>
  <c r="J20" s="1"/>
  <c r="A18"/>
  <c r="A16"/>
  <c r="A14"/>
  <c r="A12"/>
  <c r="J12" s="1"/>
  <c r="A10"/>
  <c r="A15"/>
  <c r="J10" i="60"/>
  <c r="J19"/>
  <c r="A25"/>
  <c r="A14" i="56"/>
  <c r="J14" s="1"/>
  <c r="A11"/>
  <c r="J11" s="1"/>
  <c r="A16"/>
  <c r="J16" s="1"/>
  <c r="A13"/>
  <c r="J13" s="1"/>
  <c r="J13" i="60"/>
  <c r="I25" i="56"/>
  <c r="N187" i="60"/>
  <c r="F17" i="56"/>
  <c r="A18"/>
  <c r="A10"/>
  <c r="A17"/>
  <c r="A26"/>
  <c r="F22"/>
  <c r="F19"/>
  <c r="F10"/>
  <c r="A12"/>
  <c r="A15"/>
  <c r="O192"/>
  <c r="A19"/>
  <c r="A20"/>
  <c r="A21"/>
  <c r="A22"/>
  <c r="A23"/>
  <c r="J23" s="1"/>
  <c r="A24"/>
  <c r="A25"/>
  <c r="F23"/>
  <c r="F20"/>
  <c r="F12"/>
  <c r="F21"/>
  <c r="F13" i="57"/>
  <c r="F14"/>
  <c r="F19"/>
  <c r="F21"/>
  <c r="M255"/>
  <c r="F17"/>
  <c r="I15"/>
  <c r="I16"/>
  <c r="I18"/>
  <c r="F10"/>
  <c r="F11"/>
  <c r="I13"/>
  <c r="I14"/>
  <c r="F15"/>
  <c r="F16"/>
  <c r="I17"/>
  <c r="F18"/>
  <c r="I19"/>
  <c r="F20"/>
  <c r="I21"/>
  <c r="F22"/>
  <c r="I23"/>
  <c r="N224"/>
  <c r="I10"/>
  <c r="I11"/>
  <c r="N230" i="56"/>
  <c r="M188"/>
  <c r="I15"/>
  <c r="I17"/>
  <c r="I20"/>
  <c r="I22"/>
  <c r="I24"/>
  <c r="I26"/>
  <c r="O199"/>
  <c r="O200"/>
  <c r="I12"/>
  <c r="I18"/>
  <c r="I19"/>
  <c r="I21"/>
  <c r="E11" i="40"/>
  <c r="F11" s="1"/>
  <c r="E12"/>
  <c r="F12" s="1"/>
  <c r="E13"/>
  <c r="F13" s="1"/>
  <c r="E14"/>
  <c r="F14" s="1"/>
  <c r="E15"/>
  <c r="F15" s="1"/>
  <c r="E16"/>
  <c r="E18"/>
  <c r="E20"/>
  <c r="E21"/>
  <c r="F21" s="1"/>
  <c r="E22"/>
  <c r="F22" s="1"/>
  <c r="E23"/>
  <c r="F23" s="1"/>
  <c r="E24"/>
  <c r="F24" s="1"/>
  <c r="E25"/>
  <c r="F25" s="1"/>
  <c r="D26"/>
  <c r="C26"/>
  <c r="F16" l="1"/>
  <c r="I16"/>
  <c r="F20"/>
  <c r="N196"/>
  <c r="F18"/>
  <c r="N194"/>
  <c r="J23" i="57"/>
  <c r="J25" i="56"/>
  <c r="O201"/>
  <c r="J21" i="57"/>
  <c r="J10"/>
  <c r="J15"/>
  <c r="J19"/>
  <c r="J13"/>
  <c r="J17" i="56"/>
  <c r="J12"/>
  <c r="J20"/>
  <c r="J16" i="57"/>
  <c r="J18" i="56"/>
  <c r="J10"/>
  <c r="J26"/>
  <c r="J22"/>
  <c r="J24"/>
  <c r="J15"/>
  <c r="J21"/>
  <c r="J14" i="57"/>
  <c r="J11"/>
  <c r="J17"/>
  <c r="A24"/>
  <c r="A27" i="56"/>
  <c r="J19"/>
  <c r="J18" i="57"/>
  <c r="N226"/>
  <c r="N191" i="40"/>
  <c r="N189"/>
  <c r="N187"/>
  <c r="N192"/>
  <c r="N190"/>
  <c r="N188"/>
  <c r="C24" i="41"/>
  <c r="D24"/>
  <c r="H84" i="43"/>
  <c r="G84"/>
  <c r="F84"/>
  <c r="E84"/>
  <c r="D84"/>
  <c r="H83" i="41"/>
  <c r="G83"/>
  <c r="F83"/>
  <c r="E83"/>
  <c r="D83"/>
  <c r="E82" i="36"/>
  <c r="F82"/>
  <c r="G82"/>
  <c r="H82"/>
  <c r="D82"/>
  <c r="N421" i="43" l="1"/>
  <c r="N415"/>
  <c r="N416" s="1"/>
  <c r="N419" s="1"/>
  <c r="M199" s="1"/>
  <c r="N412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68"/>
  <c r="N369" s="1"/>
  <c r="N373" s="1"/>
  <c r="M196" s="1"/>
  <c r="N365"/>
  <c r="N363"/>
  <c r="N359"/>
  <c r="N352"/>
  <c r="N353" s="1"/>
  <c r="N357" s="1"/>
  <c r="M195" s="1"/>
  <c r="N349"/>
  <c r="N347"/>
  <c r="N343"/>
  <c r="N336"/>
  <c r="N337" s="1"/>
  <c r="N341" s="1"/>
  <c r="M194" s="1"/>
  <c r="N333"/>
  <c r="N331"/>
  <c r="N327"/>
  <c r="N320"/>
  <c r="N321" s="1"/>
  <c r="N325" s="1"/>
  <c r="M193" s="1"/>
  <c r="N317"/>
  <c r="N315"/>
  <c r="N311"/>
  <c r="N304"/>
  <c r="N305" s="1"/>
  <c r="N309" s="1"/>
  <c r="M192" s="1"/>
  <c r="N301"/>
  <c r="N299"/>
  <c r="N295"/>
  <c r="N288"/>
  <c r="N289" s="1"/>
  <c r="N293" s="1"/>
  <c r="M191" s="1"/>
  <c r="N285"/>
  <c r="N283"/>
  <c r="N279"/>
  <c r="N272"/>
  <c r="N273" s="1"/>
  <c r="N277" s="1"/>
  <c r="M190" s="1"/>
  <c r="N269"/>
  <c r="N267"/>
  <c r="N263"/>
  <c r="N256"/>
  <c r="N257" s="1"/>
  <c r="N261" s="1"/>
  <c r="M189" s="1"/>
  <c r="N253"/>
  <c r="N251"/>
  <c r="N247"/>
  <c r="N240"/>
  <c r="N241" s="1"/>
  <c r="N245" s="1"/>
  <c r="M188" s="1"/>
  <c r="N237"/>
  <c r="N235"/>
  <c r="N231"/>
  <c r="N224"/>
  <c r="N225" s="1"/>
  <c r="M187" s="1"/>
  <c r="N221"/>
  <c r="P200"/>
  <c r="N199"/>
  <c r="R199" s="1"/>
  <c r="N198"/>
  <c r="R198" s="1"/>
  <c r="N197"/>
  <c r="R197" s="1"/>
  <c r="R196"/>
  <c r="R195"/>
  <c r="N194"/>
  <c r="R194" s="1"/>
  <c r="N193"/>
  <c r="R193" s="1"/>
  <c r="R192"/>
  <c r="R191"/>
  <c r="N190"/>
  <c r="R190" s="1"/>
  <c r="R189"/>
  <c r="R188"/>
  <c r="R187"/>
  <c r="H161"/>
  <c r="G161"/>
  <c r="F161"/>
  <c r="E161"/>
  <c r="D161"/>
  <c r="H151"/>
  <c r="G151"/>
  <c r="F151"/>
  <c r="E151"/>
  <c r="D151"/>
  <c r="H142"/>
  <c r="G142"/>
  <c r="F142"/>
  <c r="E142"/>
  <c r="D142"/>
  <c r="H134"/>
  <c r="G134"/>
  <c r="F134"/>
  <c r="E134"/>
  <c r="D134"/>
  <c r="H127"/>
  <c r="G127"/>
  <c r="F127"/>
  <c r="E127"/>
  <c r="D127"/>
  <c r="H120"/>
  <c r="G120"/>
  <c r="F120"/>
  <c r="E120"/>
  <c r="D120"/>
  <c r="H112"/>
  <c r="G112"/>
  <c r="F112"/>
  <c r="E112"/>
  <c r="D112"/>
  <c r="H105"/>
  <c r="G105"/>
  <c r="F105"/>
  <c r="E105"/>
  <c r="D105"/>
  <c r="H98"/>
  <c r="G98"/>
  <c r="F98"/>
  <c r="E98"/>
  <c r="D98"/>
  <c r="H91"/>
  <c r="G91"/>
  <c r="F91"/>
  <c r="E91"/>
  <c r="D91"/>
  <c r="H77"/>
  <c r="G77"/>
  <c r="F77"/>
  <c r="E77"/>
  <c r="D77"/>
  <c r="H70"/>
  <c r="G70"/>
  <c r="F70"/>
  <c r="E70"/>
  <c r="D70"/>
  <c r="H63"/>
  <c r="G63"/>
  <c r="F63"/>
  <c r="E63"/>
  <c r="D63"/>
  <c r="H56"/>
  <c r="G56"/>
  <c r="F56"/>
  <c r="E56"/>
  <c r="D56"/>
  <c r="H50"/>
  <c r="G50"/>
  <c r="F50"/>
  <c r="E50"/>
  <c r="D50"/>
  <c r="H43"/>
  <c r="G43"/>
  <c r="F43"/>
  <c r="E43"/>
  <c r="D43"/>
  <c r="H36"/>
  <c r="G36"/>
  <c r="F36"/>
  <c r="E36"/>
  <c r="D36"/>
  <c r="H29"/>
  <c r="G29"/>
  <c r="F29"/>
  <c r="E29"/>
  <c r="D29"/>
  <c r="E24"/>
  <c r="O199" s="1"/>
  <c r="E23"/>
  <c r="O198" s="1"/>
  <c r="E22"/>
  <c r="O197" s="1"/>
  <c r="E21"/>
  <c r="E20"/>
  <c r="E19"/>
  <c r="O194" s="1"/>
  <c r="E18"/>
  <c r="O193" s="1"/>
  <c r="E17"/>
  <c r="O196" s="1"/>
  <c r="E13"/>
  <c r="O190" s="1"/>
  <c r="E12"/>
  <c r="O189" s="1"/>
  <c r="E11"/>
  <c r="O188" s="1"/>
  <c r="E10"/>
  <c r="O187" s="1"/>
  <c r="N422" i="41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N197"/>
  <c r="R197" s="1"/>
  <c r="N196"/>
  <c r="R196" s="1"/>
  <c r="N195"/>
  <c r="R195" s="1"/>
  <c r="R194"/>
  <c r="N193"/>
  <c r="R193" s="1"/>
  <c r="N192"/>
  <c r="R192" s="1"/>
  <c r="N191"/>
  <c r="R191" s="1"/>
  <c r="N190"/>
  <c r="R190" s="1"/>
  <c r="N189"/>
  <c r="R189" s="1"/>
  <c r="N188"/>
  <c r="R188" s="1"/>
  <c r="H160"/>
  <c r="G160"/>
  <c r="F160"/>
  <c r="E160"/>
  <c r="D160"/>
  <c r="H150"/>
  <c r="G150"/>
  <c r="F150"/>
  <c r="E150"/>
  <c r="D150"/>
  <c r="H141"/>
  <c r="G141"/>
  <c r="F141"/>
  <c r="E141"/>
  <c r="D141"/>
  <c r="H133"/>
  <c r="G133"/>
  <c r="F133"/>
  <c r="E133"/>
  <c r="D133"/>
  <c r="H126"/>
  <c r="G126"/>
  <c r="F126"/>
  <c r="E126"/>
  <c r="D126"/>
  <c r="H119"/>
  <c r="G119"/>
  <c r="F119"/>
  <c r="E119"/>
  <c r="D119"/>
  <c r="H111"/>
  <c r="G111"/>
  <c r="F111"/>
  <c r="E111"/>
  <c r="D111"/>
  <c r="H104"/>
  <c r="G104"/>
  <c r="F104"/>
  <c r="E104"/>
  <c r="D104"/>
  <c r="H97"/>
  <c r="G97"/>
  <c r="F97"/>
  <c r="E97"/>
  <c r="D97"/>
  <c r="H90"/>
  <c r="G90"/>
  <c r="F90"/>
  <c r="E90"/>
  <c r="D90"/>
  <c r="H76"/>
  <c r="G76"/>
  <c r="F76"/>
  <c r="E76"/>
  <c r="D76"/>
  <c r="H69"/>
  <c r="G69"/>
  <c r="F69"/>
  <c r="E69"/>
  <c r="D69"/>
  <c r="H62"/>
  <c r="G62"/>
  <c r="F62"/>
  <c r="E62"/>
  <c r="D62"/>
  <c r="H49"/>
  <c r="G49"/>
  <c r="F49"/>
  <c r="E49"/>
  <c r="D49"/>
  <c r="H42"/>
  <c r="G42"/>
  <c r="F42"/>
  <c r="E42"/>
  <c r="D42"/>
  <c r="H35"/>
  <c r="G35"/>
  <c r="F35"/>
  <c r="E35"/>
  <c r="D35"/>
  <c r="H28"/>
  <c r="G28"/>
  <c r="F28"/>
  <c r="E28"/>
  <c r="D28"/>
  <c r="E23"/>
  <c r="O200" s="1"/>
  <c r="E22"/>
  <c r="O199" s="1"/>
  <c r="E21"/>
  <c r="O198" s="1"/>
  <c r="E20"/>
  <c r="O197" s="1"/>
  <c r="E19"/>
  <c r="O196" s="1"/>
  <c r="E18"/>
  <c r="E17"/>
  <c r="E16"/>
  <c r="O193" s="1"/>
  <c r="E15"/>
  <c r="O192" s="1"/>
  <c r="E14"/>
  <c r="O191" s="1"/>
  <c r="E13"/>
  <c r="O190" s="1"/>
  <c r="O189"/>
  <c r="E10"/>
  <c r="M420" i="40"/>
  <c r="M414"/>
  <c r="M415" s="1"/>
  <c r="M418" s="1"/>
  <c r="L198" s="1"/>
  <c r="M411"/>
  <c r="M409"/>
  <c r="M405"/>
  <c r="M399"/>
  <c r="M400" s="1"/>
  <c r="M403" s="1"/>
  <c r="L197" s="1"/>
  <c r="M396"/>
  <c r="M394"/>
  <c r="M390"/>
  <c r="M384"/>
  <c r="M388" s="1"/>
  <c r="M380"/>
  <c r="M378"/>
  <c r="M374"/>
  <c r="M364"/>
  <c r="M362"/>
  <c r="M358"/>
  <c r="M352"/>
  <c r="M356" s="1"/>
  <c r="M348"/>
  <c r="M346"/>
  <c r="M326"/>
  <c r="M316"/>
  <c r="M314"/>
  <c r="M310"/>
  <c r="M308"/>
  <c r="M300"/>
  <c r="M298"/>
  <c r="M294"/>
  <c r="M288"/>
  <c r="M292" s="1"/>
  <c r="M284"/>
  <c r="M282"/>
  <c r="M278"/>
  <c r="M272"/>
  <c r="M276" s="1"/>
  <c r="M268"/>
  <c r="M266"/>
  <c r="M262"/>
  <c r="M256"/>
  <c r="M260" s="1"/>
  <c r="M252"/>
  <c r="M250"/>
  <c r="M246"/>
  <c r="M240"/>
  <c r="M244" s="1"/>
  <c r="M236"/>
  <c r="M234"/>
  <c r="M230"/>
  <c r="M224"/>
  <c r="M220"/>
  <c r="O199"/>
  <c r="M198"/>
  <c r="Q198" s="1"/>
  <c r="M197"/>
  <c r="Q197" s="1"/>
  <c r="Q196"/>
  <c r="Q195"/>
  <c r="M186"/>
  <c r="Q186" s="1"/>
  <c r="N198"/>
  <c r="N197"/>
  <c r="E10"/>
  <c r="N186" s="1"/>
  <c r="N412" i="39"/>
  <c r="N406"/>
  <c r="N407" s="1"/>
  <c r="N410" s="1"/>
  <c r="M190" s="1"/>
  <c r="N401"/>
  <c r="N397"/>
  <c r="N391"/>
  <c r="N392" s="1"/>
  <c r="N395" s="1"/>
  <c r="M189" s="1"/>
  <c r="N388"/>
  <c r="N386"/>
  <c r="N382"/>
  <c r="N375"/>
  <c r="N376" s="1"/>
  <c r="N380" s="1"/>
  <c r="M188" s="1"/>
  <c r="N372"/>
  <c r="N370"/>
  <c r="N366"/>
  <c r="N359"/>
  <c r="N360" s="1"/>
  <c r="N364" s="1"/>
  <c r="N356"/>
  <c r="N354"/>
  <c r="N350"/>
  <c r="N343"/>
  <c r="N344" s="1"/>
  <c r="N348" s="1"/>
  <c r="N340"/>
  <c r="N338"/>
  <c r="N334"/>
  <c r="N327"/>
  <c r="N328" s="1"/>
  <c r="N332" s="1"/>
  <c r="N324"/>
  <c r="N322"/>
  <c r="N318"/>
  <c r="N311"/>
  <c r="N312" s="1"/>
  <c r="N316" s="1"/>
  <c r="N308"/>
  <c r="N306"/>
  <c r="N302"/>
  <c r="N295"/>
  <c r="N296" s="1"/>
  <c r="N300" s="1"/>
  <c r="N292"/>
  <c r="N290"/>
  <c r="N286"/>
  <c r="N279"/>
  <c r="N280" s="1"/>
  <c r="N284" s="1"/>
  <c r="N276"/>
  <c r="N274"/>
  <c r="N270"/>
  <c r="N263"/>
  <c r="N264" s="1"/>
  <c r="N268" s="1"/>
  <c r="N260"/>
  <c r="N258"/>
  <c r="N254"/>
  <c r="N247"/>
  <c r="N248" s="1"/>
  <c r="N252" s="1"/>
  <c r="N244"/>
  <c r="N242"/>
  <c r="N238"/>
  <c r="N231"/>
  <c r="N232" s="1"/>
  <c r="N236" s="1"/>
  <c r="N226"/>
  <c r="N215"/>
  <c r="N216" s="1"/>
  <c r="N212"/>
  <c r="P191"/>
  <c r="N190"/>
  <c r="R190" s="1"/>
  <c r="N189"/>
  <c r="R189" s="1"/>
  <c r="N188"/>
  <c r="R188" s="1"/>
  <c r="N187"/>
  <c r="R187" s="1"/>
  <c r="N186"/>
  <c r="R186" s="1"/>
  <c r="N185"/>
  <c r="R185" s="1"/>
  <c r="N184"/>
  <c r="R184" s="1"/>
  <c r="N183"/>
  <c r="R183" s="1"/>
  <c r="N182"/>
  <c r="R182" s="1"/>
  <c r="N181"/>
  <c r="R181" s="1"/>
  <c r="N180"/>
  <c r="R180" s="1"/>
  <c r="E22"/>
  <c r="O190" s="1"/>
  <c r="E21"/>
  <c r="O189" s="1"/>
  <c r="E20"/>
  <c r="O188" s="1"/>
  <c r="E19"/>
  <c r="E18"/>
  <c r="E17"/>
  <c r="O187" s="1"/>
  <c r="E16"/>
  <c r="O186" s="1"/>
  <c r="E15"/>
  <c r="O185" s="1"/>
  <c r="E14"/>
  <c r="E13"/>
  <c r="O183" s="1"/>
  <c r="E12"/>
  <c r="O182" s="1"/>
  <c r="E11"/>
  <c r="O181" s="1"/>
  <c r="E10"/>
  <c r="O180" s="1"/>
  <c r="N423" i="38"/>
  <c r="N417"/>
  <c r="N418" s="1"/>
  <c r="N421" s="1"/>
  <c r="M201" s="1"/>
  <c r="N414"/>
  <c r="N412"/>
  <c r="N408"/>
  <c r="N402"/>
  <c r="N403" s="1"/>
  <c r="N406" s="1"/>
  <c r="N399"/>
  <c r="N397"/>
  <c r="N393"/>
  <c r="N386"/>
  <c r="N387" s="1"/>
  <c r="N391" s="1"/>
  <c r="N383"/>
  <c r="N381"/>
  <c r="N377"/>
  <c r="N370"/>
  <c r="N371" s="1"/>
  <c r="N375" s="1"/>
  <c r="N367"/>
  <c r="N365"/>
  <c r="N361"/>
  <c r="N354"/>
  <c r="N355" s="1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23"/>
  <c r="P202"/>
  <c r="R201"/>
  <c r="R200"/>
  <c r="R199"/>
  <c r="R198"/>
  <c r="R197"/>
  <c r="R196"/>
  <c r="R195"/>
  <c r="R194"/>
  <c r="R193"/>
  <c r="N192"/>
  <c r="R192" s="1"/>
  <c r="N191"/>
  <c r="R191" s="1"/>
  <c r="N190"/>
  <c r="R190" s="1"/>
  <c r="N189"/>
  <c r="R189" s="1"/>
  <c r="E25"/>
  <c r="O201" s="1"/>
  <c r="E24"/>
  <c r="E23"/>
  <c r="E22"/>
  <c r="E21"/>
  <c r="O200" s="1"/>
  <c r="E20"/>
  <c r="O199" s="1"/>
  <c r="E18"/>
  <c r="E16"/>
  <c r="O195" s="1"/>
  <c r="E15"/>
  <c r="O194" s="1"/>
  <c r="E13"/>
  <c r="O192" s="1"/>
  <c r="E12"/>
  <c r="O191" s="1"/>
  <c r="E11"/>
  <c r="O190" s="1"/>
  <c r="E10"/>
  <c r="O189" s="1"/>
  <c r="N405" i="36"/>
  <c r="N399"/>
  <c r="N400" s="1"/>
  <c r="N403" s="1"/>
  <c r="M183" s="1"/>
  <c r="N396"/>
  <c r="N394"/>
  <c r="N390"/>
  <c r="N384"/>
  <c r="N385" s="1"/>
  <c r="N388" s="1"/>
  <c r="M182" s="1"/>
  <c r="N381"/>
  <c r="N379"/>
  <c r="N375"/>
  <c r="N368"/>
  <c r="N369" s="1"/>
  <c r="N373" s="1"/>
  <c r="M181" s="1"/>
  <c r="N365"/>
  <c r="N363"/>
  <c r="N359"/>
  <c r="N352"/>
  <c r="N353" s="1"/>
  <c r="N357" s="1"/>
  <c r="M180" s="1"/>
  <c r="N349"/>
  <c r="N347"/>
  <c r="N343"/>
  <c r="N336"/>
  <c r="N337" s="1"/>
  <c r="N341" s="1"/>
  <c r="M179" s="1"/>
  <c r="N333"/>
  <c r="N331"/>
  <c r="N327"/>
  <c r="N320"/>
  <c r="N321" s="1"/>
  <c r="N325" s="1"/>
  <c r="M178" s="1"/>
  <c r="N317"/>
  <c r="N315"/>
  <c r="N311"/>
  <c r="N304"/>
  <c r="N305" s="1"/>
  <c r="N309" s="1"/>
  <c r="M177" s="1"/>
  <c r="N301"/>
  <c r="N299"/>
  <c r="N295"/>
  <c r="N288"/>
  <c r="N289" s="1"/>
  <c r="N293" s="1"/>
  <c r="M176" s="1"/>
  <c r="N285"/>
  <c r="N283"/>
  <c r="N279"/>
  <c r="N272"/>
  <c r="N273" s="1"/>
  <c r="N277" s="1"/>
  <c r="M175" s="1"/>
  <c r="N269"/>
  <c r="N267"/>
  <c r="N263"/>
  <c r="N256"/>
  <c r="N257" s="1"/>
  <c r="N261" s="1"/>
  <c r="M174" s="1"/>
  <c r="N253"/>
  <c r="N251"/>
  <c r="N247"/>
  <c r="N240"/>
  <c r="N241" s="1"/>
  <c r="N245" s="1"/>
  <c r="M173" s="1"/>
  <c r="N237"/>
  <c r="N235"/>
  <c r="N231"/>
  <c r="N224"/>
  <c r="N225" s="1"/>
  <c r="N229" s="1"/>
  <c r="M172" s="1"/>
  <c r="N221"/>
  <c r="N219"/>
  <c r="N215"/>
  <c r="N208"/>
  <c r="N209" s="1"/>
  <c r="N205"/>
  <c r="P184"/>
  <c r="N183"/>
  <c r="R183" s="1"/>
  <c r="N182"/>
  <c r="R182" s="1"/>
  <c r="N181"/>
  <c r="R181" s="1"/>
  <c r="N180"/>
  <c r="R180" s="1"/>
  <c r="N179"/>
  <c r="R179" s="1"/>
  <c r="N178"/>
  <c r="R178" s="1"/>
  <c r="N177"/>
  <c r="R177" s="1"/>
  <c r="N176"/>
  <c r="R176" s="1"/>
  <c r="N175"/>
  <c r="R175" s="1"/>
  <c r="N174"/>
  <c r="R174" s="1"/>
  <c r="N173"/>
  <c r="R173" s="1"/>
  <c r="N172"/>
  <c r="R172" s="1"/>
  <c r="N171"/>
  <c r="R171" s="1"/>
  <c r="H159"/>
  <c r="G159"/>
  <c r="F159"/>
  <c r="E159"/>
  <c r="D159"/>
  <c r="H149"/>
  <c r="G149"/>
  <c r="F149"/>
  <c r="E149"/>
  <c r="D149"/>
  <c r="H140"/>
  <c r="G140"/>
  <c r="F140"/>
  <c r="E140"/>
  <c r="D140"/>
  <c r="H132"/>
  <c r="G132"/>
  <c r="F132"/>
  <c r="E132"/>
  <c r="H125"/>
  <c r="G125"/>
  <c r="F125"/>
  <c r="E125"/>
  <c r="H118"/>
  <c r="G118"/>
  <c r="F118"/>
  <c r="E118"/>
  <c r="D118"/>
  <c r="H110"/>
  <c r="G110"/>
  <c r="F110"/>
  <c r="E110"/>
  <c r="D110"/>
  <c r="H103"/>
  <c r="G103"/>
  <c r="F103"/>
  <c r="E103"/>
  <c r="D103"/>
  <c r="H96"/>
  <c r="G96"/>
  <c r="F96"/>
  <c r="E96"/>
  <c r="D96"/>
  <c r="H89"/>
  <c r="G89"/>
  <c r="F89"/>
  <c r="E89"/>
  <c r="D89"/>
  <c r="H75"/>
  <c r="G75"/>
  <c r="F75"/>
  <c r="E75"/>
  <c r="D75"/>
  <c r="H68"/>
  <c r="G68"/>
  <c r="F68"/>
  <c r="E68"/>
  <c r="D68"/>
  <c r="H61"/>
  <c r="G61"/>
  <c r="F61"/>
  <c r="E61"/>
  <c r="D61"/>
  <c r="H54"/>
  <c r="G54"/>
  <c r="F54"/>
  <c r="E54"/>
  <c r="D54"/>
  <c r="H48"/>
  <c r="G48"/>
  <c r="F48"/>
  <c r="E48"/>
  <c r="D48"/>
  <c r="H41"/>
  <c r="G41"/>
  <c r="F41"/>
  <c r="E41"/>
  <c r="D41"/>
  <c r="H34"/>
  <c r="G34"/>
  <c r="F34"/>
  <c r="E34"/>
  <c r="D34"/>
  <c r="H27"/>
  <c r="G27"/>
  <c r="F27"/>
  <c r="E27"/>
  <c r="D27"/>
  <c r="E22"/>
  <c r="O183" s="1"/>
  <c r="E21"/>
  <c r="O182" s="1"/>
  <c r="E20"/>
  <c r="O181" s="1"/>
  <c r="E19"/>
  <c r="O180" s="1"/>
  <c r="E18"/>
  <c r="O179" s="1"/>
  <c r="E17"/>
  <c r="O178" s="1"/>
  <c r="E16"/>
  <c r="O177" s="1"/>
  <c r="E15"/>
  <c r="O176" s="1"/>
  <c r="E14"/>
  <c r="O175" s="1"/>
  <c r="E13"/>
  <c r="O174" s="1"/>
  <c r="E12"/>
  <c r="O173" s="1"/>
  <c r="E11"/>
  <c r="O172" s="1"/>
  <c r="E10"/>
  <c r="O171" s="1"/>
  <c r="O184" i="39" l="1"/>
  <c r="I14"/>
  <c r="O197" i="38"/>
  <c r="I18"/>
  <c r="O188" i="41"/>
  <c r="I10"/>
  <c r="A21" i="39"/>
  <c r="A19"/>
  <c r="A17"/>
  <c r="A15"/>
  <c r="A22"/>
  <c r="A20"/>
  <c r="A14"/>
  <c r="J14" s="1"/>
  <c r="A12"/>
  <c r="A10"/>
  <c r="A20" i="40"/>
  <c r="A18"/>
  <c r="A16"/>
  <c r="J16" s="1"/>
  <c r="A14"/>
  <c r="A12"/>
  <c r="A10"/>
  <c r="A19"/>
  <c r="J19" s="1"/>
  <c r="A17"/>
  <c r="J17" s="1"/>
  <c r="A15"/>
  <c r="A13"/>
  <c r="A11"/>
  <c r="A21" i="38"/>
  <c r="A19"/>
  <c r="J19" s="1"/>
  <c r="A17"/>
  <c r="J17" s="1"/>
  <c r="A15"/>
  <c r="A12"/>
  <c r="A10"/>
  <c r="A13"/>
  <c r="A20"/>
  <c r="A18"/>
  <c r="A16"/>
  <c r="A14"/>
  <c r="J14" s="1"/>
  <c r="A11"/>
  <c r="A19" i="43"/>
  <c r="A17"/>
  <c r="A15"/>
  <c r="A13"/>
  <c r="A18"/>
  <c r="A16"/>
  <c r="J16" s="1"/>
  <c r="A14"/>
  <c r="J14" s="1"/>
  <c r="N199" i="40"/>
  <c r="A10" i="43"/>
  <c r="O191" i="39"/>
  <c r="F20" i="43"/>
  <c r="F19" i="41"/>
  <c r="N220" i="39"/>
  <c r="F10" i="43"/>
  <c r="O202" i="38"/>
  <c r="F15" i="43"/>
  <c r="F12" i="36"/>
  <c r="F20"/>
  <c r="A12"/>
  <c r="A15"/>
  <c r="A17"/>
  <c r="A10"/>
  <c r="A13"/>
  <c r="A16"/>
  <c r="A11"/>
  <c r="A14"/>
  <c r="N231" i="38"/>
  <c r="N230" i="41"/>
  <c r="M188"/>
  <c r="F16" i="36"/>
  <c r="F23" i="38"/>
  <c r="F19" i="39"/>
  <c r="O201" i="41"/>
  <c r="F21"/>
  <c r="O200" i="43"/>
  <c r="F12"/>
  <c r="F18"/>
  <c r="F22"/>
  <c r="F10" i="40"/>
  <c r="F11" i="39"/>
  <c r="F15"/>
  <c r="F13"/>
  <c r="F17"/>
  <c r="F21"/>
  <c r="F21" i="38"/>
  <c r="O184" i="36"/>
  <c r="F10"/>
  <c r="F14"/>
  <c r="F18"/>
  <c r="A25" i="38"/>
  <c r="A11" i="43"/>
  <c r="A12"/>
  <c r="A24" i="38"/>
  <c r="A10" i="41"/>
  <c r="A12"/>
  <c r="A13"/>
  <c r="A14"/>
  <c r="A15"/>
  <c r="A16"/>
  <c r="A17"/>
  <c r="N229" i="43"/>
  <c r="I10"/>
  <c r="F11"/>
  <c r="I12"/>
  <c r="F13"/>
  <c r="I15"/>
  <c r="F17"/>
  <c r="I18"/>
  <c r="F19"/>
  <c r="I20"/>
  <c r="F21"/>
  <c r="I22"/>
  <c r="F23"/>
  <c r="I24"/>
  <c r="I11"/>
  <c r="I13"/>
  <c r="I17"/>
  <c r="I19"/>
  <c r="I21"/>
  <c r="I23"/>
  <c r="F24"/>
  <c r="F12" i="41"/>
  <c r="I13"/>
  <c r="F14"/>
  <c r="I15"/>
  <c r="F16"/>
  <c r="I17"/>
  <c r="F18"/>
  <c r="I19"/>
  <c r="F20"/>
  <c r="I21"/>
  <c r="F22"/>
  <c r="I23"/>
  <c r="F10"/>
  <c r="I12"/>
  <c r="F13"/>
  <c r="I14"/>
  <c r="F15"/>
  <c r="I16"/>
  <c r="F17"/>
  <c r="I18"/>
  <c r="I20"/>
  <c r="I22"/>
  <c r="F23"/>
  <c r="M228" i="40"/>
  <c r="I10"/>
  <c r="I12"/>
  <c r="I14"/>
  <c r="I18"/>
  <c r="I21"/>
  <c r="I23"/>
  <c r="I25"/>
  <c r="I11"/>
  <c r="I13"/>
  <c r="I15"/>
  <c r="I20"/>
  <c r="I22"/>
  <c r="I24"/>
  <c r="I10" i="39"/>
  <c r="I18"/>
  <c r="I20"/>
  <c r="I12"/>
  <c r="I16"/>
  <c r="I22"/>
  <c r="F10"/>
  <c r="I11"/>
  <c r="F12"/>
  <c r="I13"/>
  <c r="F14"/>
  <c r="I15"/>
  <c r="F16"/>
  <c r="I17"/>
  <c r="F18"/>
  <c r="I19"/>
  <c r="F20"/>
  <c r="I21"/>
  <c r="F22"/>
  <c r="I10" i="38"/>
  <c r="F11"/>
  <c r="I12"/>
  <c r="F13"/>
  <c r="I15"/>
  <c r="F16"/>
  <c r="F20"/>
  <c r="I21"/>
  <c r="F22"/>
  <c r="I23"/>
  <c r="F24"/>
  <c r="I25"/>
  <c r="F10"/>
  <c r="I11"/>
  <c r="F12"/>
  <c r="I13"/>
  <c r="F15"/>
  <c r="I16"/>
  <c r="F18"/>
  <c r="I20"/>
  <c r="I22"/>
  <c r="I24"/>
  <c r="F25"/>
  <c r="N213" i="36"/>
  <c r="M171"/>
  <c r="I10"/>
  <c r="F11"/>
  <c r="I12"/>
  <c r="F13"/>
  <c r="I14"/>
  <c r="F15"/>
  <c r="I16"/>
  <c r="F17"/>
  <c r="I18"/>
  <c r="F19"/>
  <c r="I20"/>
  <c r="F21"/>
  <c r="I22"/>
  <c r="I11"/>
  <c r="I13"/>
  <c r="I15"/>
  <c r="I17"/>
  <c r="I19"/>
  <c r="I21"/>
  <c r="F22"/>
  <c r="A25" i="43" l="1"/>
  <c r="A23" i="36"/>
  <c r="A26" i="38"/>
  <c r="J20" i="39"/>
  <c r="J18"/>
  <c r="J16"/>
  <c r="J22" i="43"/>
  <c r="J13"/>
  <c r="J17" i="41"/>
  <c r="J13"/>
  <c r="J20"/>
  <c r="J21"/>
  <c r="J18" i="43"/>
  <c r="J12"/>
  <c r="J24"/>
  <c r="J21"/>
  <c r="J17"/>
  <c r="J11"/>
  <c r="J23"/>
  <c r="J14" i="41"/>
  <c r="J23"/>
  <c r="J19" i="43"/>
  <c r="J18" i="41"/>
  <c r="J12"/>
  <c r="J10"/>
  <c r="J16"/>
  <c r="J15"/>
  <c r="J15" i="43"/>
  <c r="J10"/>
  <c r="J17" i="36"/>
  <c r="J13"/>
  <c r="J10" i="38"/>
  <c r="J18"/>
  <c r="J15"/>
  <c r="J12"/>
  <c r="J21"/>
  <c r="J11" i="39"/>
  <c r="J13"/>
  <c r="A24" i="41"/>
  <c r="J20" i="43"/>
  <c r="J22" i="41"/>
  <c r="J20" i="40"/>
  <c r="J13" i="38"/>
  <c r="J11"/>
  <c r="J19" i="39"/>
  <c r="J21" i="36"/>
  <c r="J22"/>
  <c r="J18"/>
  <c r="J14"/>
  <c r="J10"/>
  <c r="J21" i="39"/>
  <c r="J20" i="36"/>
  <c r="J12"/>
  <c r="J11"/>
  <c r="J19"/>
  <c r="J13" i="40"/>
  <c r="J24"/>
  <c r="J22"/>
  <c r="J11"/>
  <c r="J25"/>
  <c r="J18"/>
  <c r="J14"/>
  <c r="J12"/>
  <c r="J10"/>
  <c r="J17" i="39"/>
  <c r="J22" i="38"/>
  <c r="J20"/>
  <c r="J12" i="39"/>
  <c r="J19" i="41"/>
  <c r="J24" i="38"/>
  <c r="J15" i="40"/>
  <c r="J15" i="39"/>
  <c r="J16" i="38"/>
  <c r="J15" i="36"/>
  <c r="A26" i="40"/>
  <c r="J23"/>
  <c r="J21"/>
  <c r="J22" i="39"/>
  <c r="J25" i="38"/>
  <c r="J23"/>
  <c r="J16" i="36"/>
  <c r="J10" i="39"/>
  <c r="A23"/>
</calcChain>
</file>

<file path=xl/sharedStrings.xml><?xml version="1.0" encoding="utf-8"?>
<sst xmlns="http://schemas.openxmlformats.org/spreadsheetml/2006/main" count="8821" uniqueCount="437">
  <si>
    <t>ΩΡΑ</t>
  </si>
  <si>
    <t>ΩΡΑΡΙΟ</t>
  </si>
  <si>
    <t>ΜΑΘΗΜΑ</t>
  </si>
  <si>
    <t>ΩΡΕΣ</t>
  </si>
  <si>
    <t>ΕΡΓΑΣΤΗΡΙΟ</t>
  </si>
  <si>
    <t>ΣΥΝΟΛΟ ΩΡΩΝ</t>
  </si>
  <si>
    <t>ΜΕΓΙΣΤΟΣ ΑΡΙΘΜΟΣ ΑΠΟΥΣΙΩΝ           (ΩΡΕΣ*15ΕΒΔ*15%)</t>
  </si>
  <si>
    <t>ΕΚΠΑΙΔΕΥΤΗΣ ΘΕΩΡΙΑΣ</t>
  </si>
  <si>
    <t>ΕΚΠΑΙΔΕΥΤΗΣ ΕΡΓΑΣΤΗΡΙΟΥ</t>
  </si>
  <si>
    <t>ΥΠΟΜΝΗΜΑ</t>
  </si>
  <si>
    <t>14:15 – 15:00</t>
  </si>
  <si>
    <t>15:10 – 15:55</t>
  </si>
  <si>
    <t>16:05 – 16:50</t>
  </si>
  <si>
    <t>17:00 – 17:45</t>
  </si>
  <si>
    <t>17:55 - 18:40</t>
  </si>
  <si>
    <t>18:50 – 19:35</t>
  </si>
  <si>
    <t>Α/Α</t>
  </si>
  <si>
    <t>ΔΙΔΑΣΚΩΝ</t>
  </si>
  <si>
    <t>ΜΑΘΗΜΑΤΑ</t>
  </si>
  <si>
    <t>ΣΕΛΙΔΑ</t>
  </si>
  <si>
    <t>ΣΥΝΟΛΟ</t>
  </si>
  <si>
    <t>ΠΑΡΑΤΗΡΗΣΕΙΣ.</t>
  </si>
  <si>
    <t>1.</t>
  </si>
  <si>
    <t>Ο εκπαιδευτής σημειώνει αναλυτικά άνα ώρα τι δίδαξε σε κάθε διδακτική ώρα,</t>
  </si>
  <si>
    <t>γράφει ολογράφως το ονοματεπώνυμο του και  υπογράφει.</t>
  </si>
  <si>
    <t>2.</t>
  </si>
  <si>
    <t xml:space="preserve">Στο τέλος κάθε εξαμήνου, παρακαλούνται οι διδάσκοντες να κλείνουν το βιβλίο ύλης στο </t>
  </si>
  <si>
    <t>αντίστοιχο μάθημα τους:</t>
  </si>
  <si>
    <r>
      <t xml:space="preserve">Υπόδειγμα: </t>
    </r>
    <r>
      <rPr>
        <sz val="11"/>
        <color theme="1"/>
        <rFont val="Calibri"/>
        <family val="2"/>
        <charset val="161"/>
        <scheme val="minor"/>
      </rPr>
      <t xml:space="preserve"> Κλείνεται σήμερα -- /-- /201  , ημέρα ………………………………. το βιβλίο ύλης στο</t>
    </r>
  </si>
  <si>
    <t>μάθημα "……………………………………………………………………………………." με την παρατήρηση ότι</t>
  </si>
  <si>
    <t xml:space="preserve">διδάχτηκε όλη η προβλεπόμενη ύλη από το Αναλυτικό Πρόγραμμα που Ορίζει η Γενική </t>
  </si>
  <si>
    <t xml:space="preserve"> Ο Εκπαιδευτής /τρια </t>
  </si>
  <si>
    <t>(Ονοματεπώνυμο και υπογραφή)</t>
  </si>
  <si>
    <t>ΠΡΟΓΡΑΜΜΑ ΠΡΟΟΔΩΝ</t>
  </si>
  <si>
    <t>ΠΡΟΓΡΑΜΜΑ ΤΕΛΙΚΩΝ ΕΞΕΤΑΣΕΩΝ</t>
  </si>
  <si>
    <t>ΘΕΩΡΙΑ</t>
  </si>
  <si>
    <t>\</t>
  </si>
  <si>
    <t>ΑΓΓΛΙΚΑ</t>
  </si>
  <si>
    <t>ΓΕΡΜΑΝΙΚΑ</t>
  </si>
  <si>
    <t>ΤΕΧΝΙΚΟΣ ΑΙΣΘΗΤΙΚΗΣ ΤΕΧΝΗΣ &amp; ΜΑΚΙΓΙΑΖ</t>
  </si>
  <si>
    <t xml:space="preserve">Φύλακας Μουσείων &amp; Αρχαιολογικών Χώρων  </t>
  </si>
  <si>
    <t>ΜΙΣΑΗΛΙΔΟΥ ΔΕΣΠΟΙΝΑ</t>
  </si>
  <si>
    <t>ΚΥΒΕΡΝΗΤΗΣ ΣΚΑΦΩΝ ΑΝΑΨΥΧΗΣ</t>
  </si>
  <si>
    <t>ΤΕΧΝΙΚΟΣ ΜΑΓΕΙΡΙΚΗΣ ΤΕΧΝΗΣ ΑΡΧΙΜΑΓΕΙΡΑΣ (CHEF)</t>
  </si>
  <si>
    <t>ΤΕΧΝΙΚΟΣ ΤΟΥΡΙΣΤΙΚΩΝ ΜΟΝΑΔΩΝ ΚΑΙ ΕΠΙΧΕΙΡΗΣΕΩΝ ΦΙΛΟΞΕΝΙΑΣ</t>
  </si>
  <si>
    <t>ΠΡΑΚΤΙΚΗ ΕΦΑΡΜΟΓΗ ΣΤΗΝ ΕΙΔΙΚΟΤΗΤΑ</t>
  </si>
  <si>
    <t xml:space="preserve">Γραμματεία Δια Βίου Μάθησης και Νέας Γενιάς και  αναρτηθήκαν ολες οι σημειώσεις του μαθήματος </t>
  </si>
  <si>
    <t>στην ηλεκτρονική πλατφόρμα τηλεκπαίδεσης του ΔΙΕΚ ΡΟΔΟΥ.</t>
  </si>
  <si>
    <t>Αγγλική Ορολογία</t>
  </si>
  <si>
    <t xml:space="preserve">Ναυτιλία </t>
  </si>
  <si>
    <t>Ναυτική Τέχνη – Ναυτοσύνη</t>
  </si>
  <si>
    <t>Στοιχεία Ναυπηγικής</t>
  </si>
  <si>
    <t xml:space="preserve">Τεχνική Κατάρτιση </t>
  </si>
  <si>
    <t>Πρακτική Εφαρμογή στην Ειδικότητα</t>
  </si>
  <si>
    <t>ΧΡΙΣΤΟΔΟΥΛΟΥ ΓΕΩΡΓΙΟΣ</t>
  </si>
  <si>
    <t>ΚΟΥΡΚΟΥΛΟΣ ΜΙΧΑΗΛ</t>
  </si>
  <si>
    <t>ΛΕΛΕΚΗ ΜΑΡΙΑ</t>
  </si>
  <si>
    <t>ΒΟΛΟΝΑΚΗ ΑΙΚΑΤΕΡΙΝΗ</t>
  </si>
  <si>
    <t xml:space="preserve">ΒΟΗΘΟΣ ΒΡΕΦΟΝΗΠΙΟΚΟΜΩΝ </t>
  </si>
  <si>
    <t>ΣΧΟΛΙΚΗ ΧΡΟΝΙΑ 2017-2018</t>
  </si>
  <si>
    <t>15:10 – 16:50</t>
  </si>
  <si>
    <t>17:00 – 18:30</t>
  </si>
  <si>
    <t>18:40 – 20:25</t>
  </si>
  <si>
    <t>ΑΡΓΙΑ - ΚΑΘΑΡΑ ΔΕΥΤΕΡΑ</t>
  </si>
  <si>
    <t>ΑΡΓΙΑ - ΠΡΩΤΟΜΑΓΙΑ</t>
  </si>
  <si>
    <t>ΔΕΥΤΕΡΑ  07/05/2018</t>
  </si>
  <si>
    <t>ΤΡΙΤΗ 08/05/2018</t>
  </si>
  <si>
    <t>ΤΕΤΑΡΤΗ 09/05/2018</t>
  </si>
  <si>
    <t>ΠΕΜΠΤΗ  10/05/2018</t>
  </si>
  <si>
    <t>ΠΑΡΑΣΚΕΥΗ 11/05/2018</t>
  </si>
  <si>
    <t>ΑΡΓΙΑ - ΤΟΥ ΑΙΟΥ ΠΝΕΥΜΑΤΟΣ</t>
  </si>
  <si>
    <t>ΔΕΥΤΕΡΑ  25/06/2018</t>
  </si>
  <si>
    <t>ΤΡΙΤΗ 26/06/2018</t>
  </si>
  <si>
    <t>ΤΕΤΑΡΤΗ 27/06/2018</t>
  </si>
  <si>
    <t>ΠΕΜΠΤΗ  28/06/2018</t>
  </si>
  <si>
    <t>ΠΑΡΑΣΚΕΥΗ 29/06/2018</t>
  </si>
  <si>
    <t>Ναυτιλιακή Νομοθεσία</t>
  </si>
  <si>
    <t>Γιώτιγκ και Τουρισμός</t>
  </si>
  <si>
    <t>ΧΡΙΣΤΟΔΟΥΛΟΥ ΓΕΩΡΓΙΟΣ - ΚΟΥΡΚΟΥΛΟΣ ΜΙΧΑΗΛ - ΚΟΥΝΕΓΕΛΙΔΗΣ ΣΤΕΦΑΝΟΣ</t>
  </si>
  <si>
    <t>ΠΑΤΑΤΟΥΚΟΥ ΜΑΡΙΑ</t>
  </si>
  <si>
    <r>
      <t xml:space="preserve">B’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31</t>
    </r>
  </si>
  <si>
    <t>`</t>
  </si>
  <si>
    <t xml:space="preserve"> </t>
  </si>
  <si>
    <t>ΔΕΝ ΘΑ ΓΙΝΟΥΝ ΜΑΘΗΜΑΤΑ</t>
  </si>
  <si>
    <t>1 ΕΩΣ10</t>
  </si>
  <si>
    <t>11ΕΩΣ 20</t>
  </si>
  <si>
    <t>21ΕΩΣ 30</t>
  </si>
  <si>
    <t>41ΕΩΣ50</t>
  </si>
  <si>
    <t>31ΕΩΣ40</t>
  </si>
  <si>
    <t>71ΕΩΣ 80</t>
  </si>
  <si>
    <t>61ΕΩΣ 70</t>
  </si>
  <si>
    <t>51ΕΩΣ 60</t>
  </si>
  <si>
    <t>81ΕΩΣ 90</t>
  </si>
  <si>
    <t>91 ΕΩΣ 95</t>
  </si>
  <si>
    <t>96 ΕΩΣ 95</t>
  </si>
  <si>
    <t>96 ΕΩΣ 98</t>
  </si>
  <si>
    <t>99 ΕΩΣ 100</t>
  </si>
  <si>
    <t>2018 Α</t>
  </si>
  <si>
    <t>ΣΧΟΛΙΚΗ ΧΡΟΝΙΑ 2020-2021</t>
  </si>
  <si>
    <t>ΤΕΧΝΙΚΟΣ  ΦΑΡΜΑΚΩΝ , ΚΑΛΛΥΝΤΙΚΩΝ ΚΑΙ ΠΑΡΕΜΦΕΡΩΝ ΠΡΟΙΟΝΤΩΝ</t>
  </si>
  <si>
    <t>ΤΕΧΝΙΚΟΣ  Η/Υ</t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</si>
  <si>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33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</si>
  <si>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30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</si>
  <si>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35</t>
    </r>
  </si>
  <si>
    <t>ΤΕΧΝΙΚΟΣ ΔΑΣΙΚΗΣ ΠΡΟΣΤΑΣΙΑΣ</t>
  </si>
  <si>
    <t>2020 Α</t>
  </si>
  <si>
    <t>ΕΠΙΚΟΙΝΩΝΙΕΣ ΔΕΔΟΜΕΝΩΝ</t>
  </si>
  <si>
    <t>ΣΤΑΤΙΣΤΙΚΗ</t>
  </si>
  <si>
    <t>ΤΟΥΡΙΣΜΟΣ</t>
  </si>
  <si>
    <t>Ιστορία Τέχνης</t>
  </si>
  <si>
    <t xml:space="preserve">ΔΕΥΤΕΡΑ   </t>
  </si>
  <si>
    <t xml:space="preserve">ΤΡΙΤΗ </t>
  </si>
  <si>
    <t xml:space="preserve">ΤΕΤΑΡΤΗ </t>
  </si>
  <si>
    <t>ΑΣΘΕΝΕΙΕΣ ΚΑΙ ΠΡΟΣΒΟΛΕΣ ΦΥΤΩΝ</t>
  </si>
  <si>
    <t>ΔΑΣΙΚΗ ΝΟΜΟΘΕΣΙΑ</t>
  </si>
  <si>
    <t>ΔΑΣΙΚΗ ΒΟΤΑΝΙΚΗ</t>
  </si>
  <si>
    <t>ΔΑΣΙΚΑ ΠΡΟΪΟΝΤΑ</t>
  </si>
  <si>
    <t xml:space="preserve">       </t>
  </si>
  <si>
    <t>ΠΡΑΚΤΙΚΗ ΑΣΚΗΣΗ</t>
  </si>
  <si>
    <t>ΓΑΛΛΙΚΑ</t>
  </si>
  <si>
    <t>ΤΡΟΦΟΓΝΩΣΙΑ - ΕΔΕΣΜΑΤΟΛΟΓΙΟ</t>
  </si>
  <si>
    <t>ΓΕΝΙΚΗ ΧΗΜΕΙΑ</t>
  </si>
  <si>
    <t>ΦΥΣΙΚΕΣ ΚΑΙ ΧΗΜΙΚΕΣ ΔΙΕΡΓΑΣΙΕΣ</t>
  </si>
  <si>
    <t>ΑΣΦΑΛΕΙΑ ΚΑΙ ΥΓΙΕΙΝΗ ΣΤΗΝ ΕΡΓΑΣΙΑ</t>
  </si>
  <si>
    <t>ΔΕΥΤΕΡΑ  8/2/2020</t>
  </si>
  <si>
    <t>ΤΡΙΤΗ  9/2/2020</t>
  </si>
  <si>
    <t>ΤΕΤΑΡΤΗ 10/2/3030</t>
  </si>
  <si>
    <t>ΠΕΜΠΤΗ  11/2/2020</t>
  </si>
  <si>
    <t>ΠΑΡΑΣΚΕΥΗ 12/2/2020</t>
  </si>
  <si>
    <t>ΔΕΥΤΕΡΑ  15/2/2020</t>
  </si>
  <si>
    <t xml:space="preserve">ΤΡΙΤΗ  </t>
  </si>
  <si>
    <t xml:space="preserve">ΠΕΜΠΤΗ  </t>
  </si>
  <si>
    <t xml:space="preserve">ΠΑΡΑΣΚΕΥΗ </t>
  </si>
  <si>
    <t>ΑΝΑΛΥΤΙΚΗ ΧΗΜΕΙΑ Ι Θ</t>
  </si>
  <si>
    <t>ΑΝΑΛΥΤΙΚΗ ΧΗΜΕΙΑ Ι Ε</t>
  </si>
  <si>
    <t>ΗΛΕΚΤΡΟΤΕΧΝΙΑ Θ</t>
  </si>
  <si>
    <t>ΗΛΕΚΤΡΟΤΕΧΝΙΑ Ε</t>
  </si>
  <si>
    <t>ΑΝΑΛΟΓΙΚΑ ΗΛΕΚΤΡΟΝΙΚΑ Θ</t>
  </si>
  <si>
    <t>ΑΝΑΛΟΓΙΚΑ ΗΛΕΚΤΡΟΝΙΚΑ Ε</t>
  </si>
  <si>
    <t>ΨΗΦΙΑΚΑ ΗΛΕΚΤΡΟΝΙΚΑ Θ</t>
  </si>
  <si>
    <t>ΨΗΦΙΑΚΑ ΗΛΕΚΤΡΟΝΙΚΑ Ε</t>
  </si>
  <si>
    <t>ΛΕΙΤΟΥΡΓΙΚΑ ΣΥΣΤΗΜΑΤΑ Ι Θ</t>
  </si>
  <si>
    <t>ΛΕΙΤΟΥΡΓΙΚΑ ΣΥΣΤΗΜΑΤΑ Ι Ε</t>
  </si>
  <si>
    <t>ΒΙΟΛΟΓΙΑ - ΟΙΚΟΛΟΓΙΑ ΑΓΡΙΩΝ ΖΩΩΝ ΠΤΗΝΩΝ Θ</t>
  </si>
  <si>
    <t>ΒΙΟΛΟΓΙΑ - ΟΙΚΟΛΟΓΙΑ ΑΓΡΙΩΝ ΖΩΩΝ ΠΤΗΝΩΝ Ε</t>
  </si>
  <si>
    <t>ΣΩΜΑΤΙΚΗ ΑΓΩΓΗ – ΣΚΟΠΟΒΟΛΗ Θ</t>
  </si>
  <si>
    <t>ΣΩΜΑΤΙΚΗ ΑΓΩΓΗ – ΣΚΟΠΟΒΟΛΗ Ε</t>
  </si>
  <si>
    <t xml:space="preserve">ΑΡΓΙΑ </t>
  </si>
  <si>
    <t>Διαχείριση Συλλογών - Χειρισμός και Μεταφορά Έργων Τέχνης ΘΕΩΡΙΑ</t>
  </si>
  <si>
    <t>ΠΑΡΑΣΚΕΥΗ 01/10/2021</t>
  </si>
  <si>
    <t>ΔΕΥΤΕΡΑ  04/10/2021</t>
  </si>
  <si>
    <t>ΤΡΙΤΗ 05/10/2021</t>
  </si>
  <si>
    <t>ΤΕΤΑΡΤΗ 06/10/2021</t>
  </si>
  <si>
    <t>ΠΕΜΠΤΗ  07/10/2021</t>
  </si>
  <si>
    <t>ΠΑΡΑΣΚΕΥΗ 08/10/2021</t>
  </si>
  <si>
    <t>ΣΧΟΛΙΚΗ ΧΡΟΝΙΑ 2021-2022</t>
  </si>
  <si>
    <t>2021Α</t>
  </si>
  <si>
    <r>
      <t xml:space="preserve">Φυσική Αγωγή &amp; Αυτοάμυνα ΕΡΓΑΣΤΗΡΙΟ </t>
    </r>
    <r>
      <rPr>
        <sz val="11"/>
        <color theme="4" tint="-0.249977111117893"/>
        <rFont val="Calibri"/>
        <family val="2"/>
        <charset val="161"/>
        <scheme val="minor"/>
      </rPr>
      <t/>
    </r>
  </si>
  <si>
    <t xml:space="preserve">Βασικές Αρχές Φύλαξης Μουσείων,Μνημείων και Αρχαιολογικών Χώρων </t>
  </si>
  <si>
    <t xml:space="preserve">Αγγλικά ή Γαλλικά </t>
  </si>
  <si>
    <t xml:space="preserve">Φυσική Αγωγή &amp; Αυτοάμυνα ΕΡΓΑΣΤΗΡΙΟ </t>
  </si>
  <si>
    <t xml:space="preserve">Τεχνική Επικοινωνίας - Επιχειρηματικότητα </t>
  </si>
  <si>
    <t xml:space="preserve">Αρχές Προληπτικής Συντήρησης </t>
  </si>
  <si>
    <t xml:space="preserve">Αντιμετώπιση Έκτακτων Περιστατικών ΘΕΩΡΙΑ </t>
  </si>
  <si>
    <t xml:space="preserve">Αντιμετώπιση Έκτακτων Περιστατικών ΕΡΓΑΣΤΗΡΙΟ </t>
  </si>
  <si>
    <t xml:space="preserve">Διαχείριση Συλλογών - Χειρισμός και Μεταφορά Έργων Τέχνης ΕΡΓΑΣΤΗΡΙΟ </t>
  </si>
  <si>
    <t xml:space="preserve">Υγιεινή - Πρώτες Βοήθειες ΕΡΓΑΣΤΗΡΙΟ </t>
  </si>
  <si>
    <t>ΟΡΓΑΝΩΣΗ - ΛΕΙΤΟΥΡΓΙΑ ΜΑΓΕΙΡΙΟΥ</t>
  </si>
  <si>
    <t>ΛΟΓΙΣΤΙΚΗ ΞΕΝΟΔΟΧΕΙΑΚΩΝ ΕΠΙΧΕΙΡΗΣΕΩΝ</t>
  </si>
  <si>
    <t>ΣΤΕΛΕΧΟΣ ΜΗΧΑΝΟΓΡΑΦΗΜΕΝΟΥ ΛΟΓΙΣΤΗΡΙΟΥ-ΦΟΡΟΤΕΧΝΙΚΟΥ ΓΡΑΦΕΙΟΥ</t>
  </si>
  <si>
    <t>ΜΟΥΣΙΚΟΚΙΝΗΤΙΚΗ ΑΓΩΓΗ ΘΕΩΡΙΑ</t>
  </si>
  <si>
    <t>ΜΟΥΣΙΚΟΚΙΝΗΤΙΚΗ ΑΓΩΓΗ ΕΡΓΑΣΤΗΡΙΟ</t>
  </si>
  <si>
    <t>2021 Β</t>
  </si>
  <si>
    <t>2021Β</t>
  </si>
  <si>
    <t>ΞΕΝΟΔΟΧΕΙΑΚΕΣ ΕΦΑΡΜΟΓΕΣ ΜΕ ΧΡΗΣΗ Η/Υ ΕΡΓΑΣΤΗΡΙΟ</t>
  </si>
  <si>
    <t>ΑΙΣΘΗΤΙΚΗ ΑΚΡΩΝ ΘΕΩΡΙΑ</t>
  </si>
  <si>
    <t>ΑΙΣΘΗΤΙΚΗ ΑΚΡΩΝ ΕΡΓΑΣΤΗΡΙΟ</t>
  </si>
  <si>
    <t>ΑΡΧΕΣ ΜΑΛΑΞΗΣ ΘΕΩΡΙΑ</t>
  </si>
  <si>
    <t>ΑΡΧΕΣ ΜΑΛΑΞΗΣ ΕΡΓΑΣΤΗΡΙΟ</t>
  </si>
  <si>
    <t>ΜΑΚΙΓΙΑΖ MEDIA (TV VIDEO ΔΙΑΦΗΜΙΣΗ) ΘΕΩΡΙΑ</t>
  </si>
  <si>
    <t>ΜΑΚΙΓΙΑΖ MEDIA (TV VIDEO ΔΙΑΦΗΜΙΣΗ) ΕΡΓΑΣΤΗΡΙΟ</t>
  </si>
  <si>
    <t>ΑΠΟΤΡΙΧΩΣΗ ΘΕΩΡΙΑ</t>
  </si>
  <si>
    <t>ΑΠΟΤΡΙΧΩΣΗ ΕΡΓΑΣΤΗΡΙΟ</t>
  </si>
  <si>
    <t>ΒΟΗΘΟΣ ΦΑΡΜΑΚΕΙΟΥ</t>
  </si>
  <si>
    <t>ΣΤΕΛΕΧΟΣ ΔΙΟΙΚΗΣΗΣ ΚΑΙ ΟΙΚΟΝΟΜΙΑΣ ΣΤΟΝ ΤΟΜΕΑ ΤΟΥ ΤΟΥΡΙΣΜΟΥ.</t>
  </si>
  <si>
    <t>ΣΤΕΛΕΧΟΣ ΔΗΜΟΣΙΩΝ ΣΧΕΣΕΩΝ ΚΑΙ ΕΠΙΚΟΙΝΩΝΙΑΣ</t>
  </si>
  <si>
    <t>ΔΕΥΤΕΡΑ  14/11/2022</t>
  </si>
  <si>
    <t>ΣΧΟΛΙΚΗ ΧΡΟΝΙΑ 2022-2022</t>
  </si>
  <si>
    <t>ΔΕΥΤΕΡΑ  03/10/2022</t>
  </si>
  <si>
    <t>ΤΡΙΤΗ 04/10/2022</t>
  </si>
  <si>
    <t>ΤΕΤΑΡΤΗ 05/10/2022</t>
  </si>
  <si>
    <t>ΠΕΜΠΤΗ  06/10/2022</t>
  </si>
  <si>
    <t>ΠΑΡΑΣΚΕΥΗ 07/10/2022</t>
  </si>
  <si>
    <t>ΔΕΥΤΕΡΑ  10/10/2022</t>
  </si>
  <si>
    <t>ΤΡΙΤΗ  11/10/2022</t>
  </si>
  <si>
    <t>ΤΕΤΑΡΤΗ  12/10/2022</t>
  </si>
  <si>
    <t>ΠΕΜΠΤΗ   13/10/2022</t>
  </si>
  <si>
    <t>ΠΑΡΑΣΚΕΥΗ  14/10/2022</t>
  </si>
  <si>
    <t>ΔΕΥΤΕΡΑ   17/10/2022</t>
  </si>
  <si>
    <t>ΤΡΙΤΗ  18/10/2022</t>
  </si>
  <si>
    <t>ΤΕΤΑΡΤΗ  19/10/2022</t>
  </si>
  <si>
    <t>ΠΕΜΠΤΗ   20/10/2022</t>
  </si>
  <si>
    <t>ΠΑΡΑΣΚΕΥΗ  21/10/2022</t>
  </si>
  <si>
    <t>ΔΕΥΤΕΡΑ   24/10/2022</t>
  </si>
  <si>
    <t>ΤΡΙΤΗ  25/10/2022</t>
  </si>
  <si>
    <t>ΤΕΤΑΡΤΗ  26/10/2022</t>
  </si>
  <si>
    <t>ΠΕΜΠΤΗ   27/10/2022</t>
  </si>
  <si>
    <t>ΠΑΡΑΣΚΕΥΗ  28/10/2022</t>
  </si>
  <si>
    <t>ΤΡΙΤΗ 1/11/2022</t>
  </si>
  <si>
    <t>ΤΕΤΑΡΤΗ 2/11/2022</t>
  </si>
  <si>
    <t>ΠΕΜΠΤΗ  3/11/2022</t>
  </si>
  <si>
    <t>ΠΑΡΑΣΚΕΥΗ 4/11/2022</t>
  </si>
  <si>
    <t>ΔΕΥΤΕΡΑ  07/11/2022</t>
  </si>
  <si>
    <t>ΤΡΙΤΗ8/11/2022</t>
  </si>
  <si>
    <t>ΤΕΤΑΡΤΗ 9/11/2022</t>
  </si>
  <si>
    <t>ΠΕΜΠΤΗ  10/11/2022</t>
  </si>
  <si>
    <t>ΠΑΡΑΣΚΕΥΗ 11/11/2022</t>
  </si>
  <si>
    <t>ΤΡΙΤΗ 15/11/2022</t>
  </si>
  <si>
    <t>ΤΕΤΑΡΤΗ 16/11/2022</t>
  </si>
  <si>
    <t>ΠΕΜΠΤΗ  17/11/2022</t>
  </si>
  <si>
    <t>ΠΑΡΑΣΚΕΥΗ 18/11/2022</t>
  </si>
  <si>
    <t>ΔΕΥΤΕΡΑ  21/11/2022</t>
  </si>
  <si>
    <t>ΤΡΙΤΗ 22/11/2022</t>
  </si>
  <si>
    <t>ΤΕΤΑΡΤΗ 23/11/2022</t>
  </si>
  <si>
    <t>ΠΕΜΠΤΗ  24/11/2022</t>
  </si>
  <si>
    <t>ΠΑΡΑΣΚΕΥΗ 25/11/2022</t>
  </si>
  <si>
    <t>ΔΕΥΤΕΡΑ  28/11/2022</t>
  </si>
  <si>
    <t>2022 Β</t>
  </si>
  <si>
    <t>ΤΡΙΤΗ 29/11/2022</t>
  </si>
  <si>
    <t>ΤΕΤΑΡΤΗ 30/11/2022</t>
  </si>
  <si>
    <t>ΠΕΜΠΤΗ  1/12/2022</t>
  </si>
  <si>
    <t>ΠΑΡΑΣΚΕΥΗ 2/12/2022</t>
  </si>
  <si>
    <t>ΔΕΥΤΕΡΑ  5/12/2022</t>
  </si>
  <si>
    <t>ΤΡΙΤΗ 6/12/2022</t>
  </si>
  <si>
    <t>ΤΕΤΑΡΤΗ 7/12/2022</t>
  </si>
  <si>
    <t>ΠΕΜΠΤΗ 8/12/2022</t>
  </si>
  <si>
    <t>ΠΑΡΑΣΚΕΥΗ 9/12/2022</t>
  </si>
  <si>
    <t>ΔΕΥΤΕΡΑ  12/12/2022</t>
  </si>
  <si>
    <t>ΤΡΙΤΗ 13/12/2022</t>
  </si>
  <si>
    <t>ΤΕΤΑΡΤΗ 14/12/2022</t>
  </si>
  <si>
    <t>ΠΕΜΠΤΗ  15/12/2022</t>
  </si>
  <si>
    <t>ΠΑΡΑΣΚΕΥΗ 16/12/2022</t>
  </si>
  <si>
    <t>ΔΕΥΤΕΡΑ 19/12/2022</t>
  </si>
  <si>
    <t>ΤΡΙΤΗ 20/12/2022</t>
  </si>
  <si>
    <t>ΤΕΤΑΡΤΗ 21/12/2022</t>
  </si>
  <si>
    <t>ΠΕΜΠΤΗ  22/12/2022</t>
  </si>
  <si>
    <t>ΠΑΡΑΣΚΕΥΗ 23/12/2022</t>
  </si>
  <si>
    <t>ΔΕΥΤΕΡΑ  26/12/2022</t>
  </si>
  <si>
    <t>ΤΡΙΤΗ 27/12/2022</t>
  </si>
  <si>
    <t>ΤΕΤΑΡΤΗ 28/12/2022</t>
  </si>
  <si>
    <t>ΠΕΜΠΤΗ  29/12/2022</t>
  </si>
  <si>
    <t>ΠΑΡΑΣΚΕΥΗ 30/12/2022</t>
  </si>
  <si>
    <t>ΔΕΥΤΕΡΑ  2/1/2022</t>
  </si>
  <si>
    <t>ΤΡΙΤΗ 3/1/2022</t>
  </si>
  <si>
    <t>ΤΕΤΑΡΤΗ 4/1/2022</t>
  </si>
  <si>
    <t>ΠΕΜΠΤΗ  5/1/2022</t>
  </si>
  <si>
    <t>ΠΑΡΑΣΚΕΥΗ 6/1/2022</t>
  </si>
  <si>
    <t>ΤΕΤΑΡΤΗ 1/2/2022</t>
  </si>
  <si>
    <t>ΠΕΜΠΤΗ  2/2/2022</t>
  </si>
  <si>
    <t>ΠΑΡΑΣΚΕΥΗ 3/2/2022</t>
  </si>
  <si>
    <t>ΔΕΥΤΕΡΑ  6/2/2022</t>
  </si>
  <si>
    <t>ΤΡΙΤΗ 7/2/2022</t>
  </si>
  <si>
    <t>ΤΕΤΑΡΤΗ 8/2/2022</t>
  </si>
  <si>
    <t>ΠΕΜΠΤΗ  9/2/2022</t>
  </si>
  <si>
    <t>ΠΑΡΑΣΚΕΥΗ 10/2/2022</t>
  </si>
  <si>
    <t>ΑΓΓΛΙΚΑ, ΑΓΓΛΙΚΗ ΤΟΥΡΙΣΤΙΚΗ ΟΡΟΛΟΓΙΑ</t>
  </si>
  <si>
    <t>ΟΡΓΑΝΩΣΗ ΚΑΙ ΛΕΙΤΟΥΡΓΙΑ ΤΟΥΡΙΣΤΙΚΟΥ ΓΡΑΦΕΙΟΥ</t>
  </si>
  <si>
    <t>ΒΑΣΙΚΕΣ ΑΡΧΕΣ ΤΟΥΡΙΣΜΟΥ &amp; ΤΟΥΡΙΣΤΙΚΗ ΠΟΛΙΤΙΚΗ ΕΥΡΩΠΑΪΚΗΣ ΕΝΩΣΗΣ</t>
  </si>
  <si>
    <t>ΙΣΤΟΡΙΑ ΤΟΥ ΕΛΛΗΝΙΚΟΥ ΠΟΛΙΤΙΣΜΟΥ</t>
  </si>
  <si>
    <t>ΤΟΥΡΙΣΤΙΚΟ MARKETING -ΔΕΞΙΟΤΗΤΕΣ ΠΩΛΗΣΕΩΝ</t>
  </si>
  <si>
    <t>ΤΕΧΝΙΚΟΣ ΕΦΑΡΜΟΓΩΝ ΠΛΗΡΟΦΟΡΙΚΗΣ.</t>
  </si>
  <si>
    <t>MARKETING</t>
  </si>
  <si>
    <t>ΔΙΑΦΗΜΙΣΗ – ΔΙΑΦΗΜΙΣΤΙΚΑ ΜΕΣΑ Ι, ΙΙ</t>
  </si>
  <si>
    <t>ΔΙΚΑΙΟ Ι, ΙΙ</t>
  </si>
  <si>
    <t>ΔΙΟΙΚΗΣΗ ΕΠΙΧΕΙΡΗΣΕΩΝ Ι, ΙΙ</t>
  </si>
  <si>
    <t>ΕΙΣΑΓΩΓΗ ΣΤΗΝ ΨΥΧΟΛΟΓΙΑ</t>
  </si>
  <si>
    <t>ΕΠΙΧΕΙΡΗΣΙΑΚΟΣ ΛΟΓΟΣ</t>
  </si>
  <si>
    <t>ΟΡΓΑΝΩΣΗ KAI ΛΕΙΤΟΥΡΓΙΕΣ ΔΗΜΟΣΙΩΝ ΣΧΕΣΕΩΝ</t>
  </si>
  <si>
    <t>ΧΟΡΗΓΙΑ KAI ΧΟΡΗΓΙΑ ΕΠΙΚΟΙΝΩΝΙΑΣ</t>
  </si>
  <si>
    <t>ΣΤΟΙΧΕΙΑ ΟΡΓΑΝΩΣΗΣ ΒΡΕΦΟΝΗΠΙΑΚΟΥ ΣΤΑΘΜΟΥ</t>
  </si>
  <si>
    <t>ΣΤΟΙΧΕΙΑ ΔΙΑΙΤΗΤΙΚΗΣ</t>
  </si>
  <si>
    <t>ΚΟΥΚΛΟΘΕΑΤΡΟ- ΘΕΑΤΡΟ ΣΚΙΩΝ</t>
  </si>
  <si>
    <t>ΠΑΙΧΝΙΔΙ - ΘΕΑΤΡΙΚΟ ΠΑΙΧΝΙΔΙ</t>
  </si>
  <si>
    <t>ΕΙΚΑΣΤΙΚΑ</t>
  </si>
  <si>
    <t>ΣΤΟΙΧΕΙΑ ΕΙΔΙΚΗΣ ΑΓΩΓΗΣ</t>
  </si>
  <si>
    <t>ΨΥΧΟΠΑΘΟΛΟΓΙΑ</t>
  </si>
  <si>
    <t>ΑΝΑΛΥΤΙΚΗ ΧΗΜΕΙΑ Ι ΘΕΩΡΙΑ</t>
  </si>
  <si>
    <t>ΑΝΑΛΥΤΙΚΗ ΧΗΜΕΙΑ Ι ΕΡΓΑΣΤΗΡΙΟ</t>
  </si>
  <si>
    <t>ΕΙΣΑΓΩΓΗ ΣΤΗ ΠΛΗΡΟΦΟΡΙΚΗ ΘΕΩΡΙΑ</t>
  </si>
  <si>
    <t>ΕΙΣΑΓΩΓΗ ΣΤΗ ΠΛΗΡΟΦΟΡΙΚΗ ΕΡΓΑΣΤΗΡΙΟ</t>
  </si>
  <si>
    <t>ΑΡΧΙΤΕΚΤΟΝΙΚΗ ΥΠΟΛΟΓΙΣΤΩΝ ΘΕΩΡΙΑ</t>
  </si>
  <si>
    <t>ΑΡΧΙΤΕΚΤΟΝΙΚΗ ΥΠΟΛΟΓΙΣΤΩΝ ΕΡΓΑΣΤΗΡΙΟ</t>
  </si>
  <si>
    <t>ΑΛΓΟΡΙΘΜΙΚΗ ΚΑΙ ΔΟΜΕΣ ΔΕΔΟΜΕΝΩΝ Ι ΓΛΩΣΣΑ ΠΡΟΓΡΑΜΜΑΤΙΣΜΟΥ Ι (PASCAL) ΘΕΩΡΙΑ</t>
  </si>
  <si>
    <t>ΑΛΓΟΡΙΘΜΙΚΗ ΚΑΙ ΔΟΜΕΣ ΔΕΔΟΜΕΝΩΝ Ι ΓΛΩΣΣΑ ΠΡΟΓΡΑΜΜΑΤΙΣΜΟΥ Ι (PASCAL) ΕΡΓΑΣΤΗΡΙΟ</t>
  </si>
  <si>
    <t>ΛΕΙΤΟΥΡΓΙΚΑ ΣΥΣΤΗΜΑΤΑ ΘΕΩΡΙΑ</t>
  </si>
  <si>
    <t>ΛΕΙΤΟΥΡΓΙΚΑ ΣΥΣΤΗΜΑΤΑ ΕΡΓΑΣΤΗΡΙΟ</t>
  </si>
  <si>
    <t>ΦΟΡΟΛΟΓΙΚΗ ΠΡΑΚΤΙΚΗ</t>
  </si>
  <si>
    <t>ΛΟΓΙΣΤΙΚΗ ΕΤΑΙΡΙΩΝ</t>
  </si>
  <si>
    <t>ΜΗΧΑΝΟΓΡΑΦΗΜΕΝΗ ΛΟΓΙΣΤΙΚΗ</t>
  </si>
  <si>
    <t>ΛΟΓΙΣΤΙΚΗ ΚΟΣΤΟΥΣ I, II</t>
  </si>
  <si>
    <t>ΦΟΡΟΛΟΓΙΚΗ ΛΟΓΙΣΤΙΚΗ ΚΑΙ ΕΦΑΡΜΟΓΕΣ Ι, ΙΙ</t>
  </si>
  <si>
    <t>ΛΟΓΙΣΤΙΚΕΣ ΕΦΑΡΜΟΓΕΣ Ι, ΙΙ</t>
  </si>
  <si>
    <t>ΣΥΝΘΕΣΗ ΜΕΝΟΥ</t>
  </si>
  <si>
    <t>ΤΕΜΑΧΙΣΜΟΣ ΚΡΕΑΤΩΝ Ι</t>
  </si>
  <si>
    <t>ΤΕΧΝΗ ΜΑΓΕΙΡΙΚΗΣ ΙΙΙ ΘΕΩΡΙΑ</t>
  </si>
  <si>
    <t>ΤΕΧΝΗ ΜΑΓΕΙΡΙΚΗΣ ΙΙΙ ΕΡΓΑΣΤΗΡΙΟ</t>
  </si>
  <si>
    <t>ΔΙΑΙΤΗΤΙΚΗ</t>
  </si>
  <si>
    <t>ΣΧΟΛΙΚΗ ΧΡΟΝΙΑ 2022-2023</t>
  </si>
  <si>
    <t xml:space="preserve"> ΕΠΕΞΕΡΓΑΣΙΑ ΚΕΙΜΕΝΟΥ (H/Y)</t>
  </si>
  <si>
    <t>ΑΕΡΟΠΟΡΙΚΟΙ ΝΑΥΛΟΙ- ΕΚΔΟΣΗ ΕΙΣΙΤΗΡΙΩΝ ΣΥΣΤΗΜΑΤΑ ΚΡΑΤΗΣΕΩΝ</t>
  </si>
  <si>
    <t>ΠΑΓΚΟΣΜΙΑ ΤΟΥΡΙΣΤΙΚΗ ΓΕΩΓΡΑΦΙΑ ΤΑΞΙΔΙΩΤΙΚΟΙ ΟΔΗΓΟI</t>
  </si>
  <si>
    <t>ΔΕΥΤΕΡΑ 6/2/2022</t>
  </si>
  <si>
    <t>ΔΕΥΤΕΡΑ 31/10/2022</t>
  </si>
  <si>
    <t>ΓΕΝΙΚΗ ΨΥΧΟΛΟΓΙΑ</t>
  </si>
  <si>
    <t>ΠΑΙΔΑΓΩΓΙΚΗ - ΝΗΠΙΑΓΩΓΙΚΗ</t>
  </si>
  <si>
    <t>ΕΞΕΛΙΚΤΙΚΗ ΨΥΧΟΛΟΓΙΑ</t>
  </si>
  <si>
    <t>ΤΕΧΝΙΚΑ ΕΡΓΑΣΤΗΡΙΟ</t>
  </si>
  <si>
    <t>ΣΤΟΙΧΕΙΑ ΥΓΙΕΙΝΗΣ</t>
  </si>
  <si>
    <t>ΣΤΟΙΧΕΙΑ ΒΡΕΦΟΚΟΜΙΑΣ</t>
  </si>
  <si>
    <t>ΠΑΙΔΙΚΗ ΛΟΓΟΤΕΧΝΙΑ</t>
  </si>
  <si>
    <t>8058 ΠΑΝΑΓΙΩΤΙΔΗΣ ΠΑΝΑΓΙΩΤΗΣ</t>
  </si>
  <si>
    <t>13162 ΚΑΜΟΙΣΗΣ ΚΩΝΣΤΑΝΤΙΝΟΣ</t>
  </si>
  <si>
    <t>9114 ΧΑΤΖΗΒΑΣΙΛΕΙΟΥ ΧΡΙΣΤΟΦΟΡΟΣ</t>
  </si>
  <si>
    <t>13425 ΕΜΜΑΝΟΥΗΛ ΧΡΥΣΗΣ</t>
  </si>
  <si>
    <t>28236 ΜΑΡΙΑ-ΕΛΕΝΗ ΠΑΠΑΖΟΓΛΟΥ</t>
  </si>
  <si>
    <t xml:space="preserve">34258 ΑΘΗΝΑ ΜΠΟΛΑΝΟΥ </t>
  </si>
  <si>
    <t>3993 ΑΝΑΣΤΑΣΙΟΣ ΧΑΜΟΥΖΑΣ</t>
  </si>
  <si>
    <t>15539 ΑΝΑΣΤΑΣΙΑ ΤΑΓΚΟΥΔΗ</t>
  </si>
  <si>
    <t>8448 ΙΩΑΝΝΗΣ ΣΑΡΛΗΣ</t>
  </si>
  <si>
    <t>2553 ΠΑΝΑΓΙΩΤΑ ΚΟΥΜΠΟΥΛΗ</t>
  </si>
  <si>
    <t>9114 ΧΡΙΣΤΟΦΟΡΟΣ ΧΑΤΖΗΒΑΣΙΛΕΙΟΥ</t>
  </si>
  <si>
    <t>1069 ΑΙΚΑΤΕΡΙΝΗ ΒΟΛΟΝΑΚΗ</t>
  </si>
  <si>
    <t>28523 ΑΡΗΣ ΧΙΩΤΕΛΗΣ</t>
  </si>
  <si>
    <t>16504 ΑΝΑΣΤΑΣΙΟΣ ΧΑΡΑΛΑΜΠΙΔΗΣ</t>
  </si>
  <si>
    <t xml:space="preserve">16850 ΔΕΣΠΟΙΝΑ ΤΖΑΒΛΑ </t>
  </si>
  <si>
    <t>47427 ΑΝΑΣΤΑΣΙΟΣ ΧΑΣΙΩΤΗΣ</t>
  </si>
  <si>
    <t>58108 ΣΤΕΛΛΑ-ΜΑΡΙΝΑ ΚΑΚΑΡΟΥΝ</t>
  </si>
  <si>
    <t xml:space="preserve">4281 ΤΣΑΜΠΙΚΑ ΑΦΑΝΤΕΝΟΥ </t>
  </si>
  <si>
    <t>8438 ΕΥΑΓΓΕΛΟΣ ΧΑΤΖΗΛΕΛΕΚΑΣ</t>
  </si>
  <si>
    <t>36679 ΕΛΕΥΘΕΡΙΑ ΓΙΟΥΒΡΗ</t>
  </si>
  <si>
    <t xml:space="preserve"> 12682 ΜΑΡΙΑ- ΠΕΡΙΚΛΕΙΑ ΧΡΥΣΑΝΘΑΚΟΠΟΥΛΟΥ</t>
  </si>
  <si>
    <t xml:space="preserve">19169 ΣΤΑΜΑΤΙΑ ΠΟΥΛΛΗ </t>
  </si>
  <si>
    <t xml:space="preserve">20198 ΚΩΝΣΤΑΝΤΙΝΟΣ ΤΡΕΧΑΣ </t>
  </si>
  <si>
    <t>8363 ΚΩΝΣΤΑΝΤΙΝΟΣ ΒΑΣΙΛΕΙΟΥ</t>
  </si>
  <si>
    <t>14324 ΜΑΡΙΑ-ΡΑΦΑΕΛΑ ΤΖΙΟΥΒΑΡΑ</t>
  </si>
  <si>
    <t>9270 ΦΑΝΗ ΛΙΟΥΛΙΑ</t>
  </si>
  <si>
    <t>9270 ΦΑΝΗ ΛΙΟΥΛΙΑ &amp; 4699 ΠΑΝΑΓΙΩΤΑ-ΡΟΥΘ ΤΡΑΓΕΑ</t>
  </si>
  <si>
    <t xml:space="preserve">28863 ΜΑΡΙΑ ΦΙΛΙΑ ΠΑΡΑΣΚΕΥΑ </t>
  </si>
  <si>
    <t>34258 ΑΘΗΝΑ ΜΠΟΛΑΝΟΥ</t>
  </si>
  <si>
    <t>14205 ΑΣΗΜΙΝΑ ΜΠΑΤΜΑΝΟΓΛΟΥ</t>
  </si>
  <si>
    <t>8334 ΚΥΡΙΑΚΗ ΑΝΘΟΠΟΥΛΟΥ</t>
  </si>
  <si>
    <t>3521 ΔΗΜΗΤΡΙΟΣ ΣΑΚΕΛΛΑΡΙΟΥ</t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</si>
  <si>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18 -1ος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</si>
  <si>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15 -1ος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</si>
  <si>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22 -1ος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</si>
  <si>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16-1ος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</si>
  <si>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17 -1ος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</si>
  <si>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20 -1ος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</si>
  <si>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19 -1ος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</si>
  <si>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24 -1ος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</si>
  <si>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21 -1ος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</si>
  <si>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25 -1ος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</si>
  <si>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23 -1ος ΌΡΟΦΟΣ</t>
    </r>
  </si>
  <si>
    <t>7724 ΚΥΡΙΑΖΑΚΟΣ ΣΤΕΦΑΝΟΣ</t>
  </si>
  <si>
    <t>46753 ΖΑΧΟΥ ΑΝΑΣΤΑΣΙΑ</t>
  </si>
  <si>
    <t>10012 ΚΟΡΩΝΑΙΟΥ ΕΛΕΝΗ</t>
  </si>
  <si>
    <t>63480   ΤΑΒΙΑΝΑΤΟΥ ΑΝΑΣΤΑΣΙΑ</t>
  </si>
  <si>
    <t xml:space="preserve">16504 ΧΑΡΑΛΑΜΠΙΔΗΣ ΑΝΑΣΤΑΣΙΟΣ </t>
  </si>
  <si>
    <t>60972 ΠΑΝΑΓΙΩΤΗΣ ΚΑΡΑΤΑΣΗΣ</t>
  </si>
  <si>
    <t>5368 ΝΕΚΤΑΡΙΟΣ ΚΑΣΕΡΗΣ</t>
  </si>
  <si>
    <t>58112 ΑΝΔΡΕΑΣ ΠΟΛΙΤΗΣ</t>
  </si>
  <si>
    <t>5008 ΑΛΕΞΑΝΔΡΟΣ ΓΙΑΝΝΕΛΟΣ</t>
  </si>
  <si>
    <t>28863 ΜΑΡΙΑ-ΦΙΛΙΑ ΠΑΡΑΣΚΕΥΑ</t>
  </si>
  <si>
    <t>7982 ΚΑΤΣΑΡΑ ΑΘΑΝΑΣΙΑ</t>
  </si>
  <si>
    <t>45794 ΔΕΣΠΟΙΝΑ ΣΩΖΕΡΙΔΟΥ</t>
  </si>
  <si>
    <t xml:space="preserve">ΔΕΥΤΕΡΑ  </t>
  </si>
  <si>
    <t>ΠΡΑΚΤΙΚΗ ΕΦΑΡΜΟΓΗ ΣΤΗΝ ΕΙΔΙΚΟΤΗΤΑ/ 63480   ΤΑΒΙΑΝΑΤΟΥ ΑΝΑΣΤΑΣΙΑ</t>
  </si>
  <si>
    <t>ΑΝΑΛΥΤΙΚΗ ΧΗΜΕΙΑ Ι ΕΡΓΑΣΤΗΡΙΟ/8058 ΠΑΝΑΓΙΩΤΙΔΗΣ ΠΑΝΑΓΙΩΤΗΣ</t>
  </si>
  <si>
    <t xml:space="preserve">ΠΡΑΚΤΙΚΗ ΕΦΑΡΜΟΓΗ ΣΤΗΝ ΕΙΔΙΚΟΤΗΤΑ / 34258 ΑΘΗΝΑ ΜΠΟΛΑΝΟΥ </t>
  </si>
  <si>
    <t>ΑΡΧΙΤΕΚΤΟΝΙΚΗ ΥΠΟΛΟΓΙΣΤΩΝ ΕΡΓΑΣΤΗΡΙΟ /5008 ΑΛΕΞΑΝΔΡΟΣ ΓΙΑΝΝΕΛΟΣ</t>
  </si>
  <si>
    <t>ΕΙΣΑΓΩΓΗ ΣΤΗ ΠΛΗΡΟΦΟΡΙΚΗ ΕΡΓΑΣΤΗΡΙΟ /7724 ΚΥΡΙΑΖΑΚΟΣ ΣΤΕΦΑΝΟΣ</t>
  </si>
  <si>
    <t>ΛΕΙΤΟΥΡΓΙΚΑ ΣΥΣΤΗΜΑΤΑ ΕΡΓΑΣΤΗΡΙΟ/2553 ΠΑΝΑΓΙΩΤΑ ΚΟΥΜΠΟΥΛΗ</t>
  </si>
  <si>
    <t>ΑΛΓΟΡΙΘΜΙΚΗ ΚΑΙ ΔΟΜΕΣ ΔΕΔΟΜΕΝΩΝ Ι ΓΛΩΣΣΑ ΠΡΟΓΡΑΜΜΑΤΙΣΜΟΥ Ι (PASCAL) ΕΡΓΑΣΤΗΡΙΟ/8448 ΙΩΑΝΝΗΣ ΣΑΡΛΗΣ</t>
  </si>
  <si>
    <t>ΠΡΑΚΤΙΚΗ ΕΦΑΡΜΟΓΗ ΣΤΗΝ ΕΙΔΙΚΟΤΗΤΑ/8448 ΙΩΑΝΝΗΣ ΣΑΡΛΗΣ</t>
  </si>
  <si>
    <t>ΠΡΑΚΤΙΚΗ ΕΦΑΡΜΟΓΗ ΣΤΗΝ ΕΙΔΙΚΟΤΗΤΑ/45794 ΔΕΣΠΟΙΝΑ ΣΩΖΕΡΙΔΟΥ</t>
  </si>
  <si>
    <t xml:space="preserve">ΤΕΧΝΙΚΑ ΕΡΓΑΣΤΗΡΙΟ/16850 ΔΕΣΠΟΙΝΑ ΤΖΑΒΛΑ </t>
  </si>
  <si>
    <t xml:space="preserve">ΠΡΑΚΤΙΚΗ ΑΣΚΗΣΗ/16850 ΔΕΣΠΟΙΝΑ ΤΖΑΒΛΑ </t>
  </si>
  <si>
    <t>ΜΟΥΣΙΚΟΚΙΝΗΤΙΚΗ ΑΓΩΓΗ ΕΡΓΑΣΤΗΡΙΟ/47427 ΑΝΑΣΤΑΣΙΟΣ ΧΑΣΙΩΤΗΣ</t>
  </si>
  <si>
    <t xml:space="preserve">ΚΟΥΚΛΟΘΕΑΤΡΟ- ΘΕΑΤΡΟ ΣΚΙΩΝ/20198 ΚΩΝΣΤΑΝΤΙΝΟΣ ΤΡΕΧΑΣ </t>
  </si>
  <si>
    <t xml:space="preserve">ΠΑΙΧΝΙΔΙ - ΘΕΑΤΡΙΚΟ ΠΑΙΧΝΙΔΙ/20198 ΚΩΝΣΤΑΝΤΙΝΟΣ ΤΡΕΧΑΣ </t>
  </si>
  <si>
    <t>ΕΙΚΑΣΤΙΚΑ/8363 ΚΩΝΣΤΑΝΤΙΝΟΣ ΒΑΣΙΛΕΙΟΥ</t>
  </si>
  <si>
    <t>ΠΡΑΚΤΙΚΗ ΑΣΚΗΣΗ/ 12682 ΜΑΡΙΑ- ΠΕΡΙΚΛΕΙΑ ΧΡΥΣΑΝΘΑΚΟΠΟΥΛΟΥ</t>
  </si>
  <si>
    <t>ΜΗΧΑΝΟΓΡΑΦΗΜΕΝΗ ΛΟΓΙΣΤΙΚΗ/5368 ΝΕΚΤΑΡΙΟΣ ΚΑΣΕΡΗΣ</t>
  </si>
  <si>
    <t xml:space="preserve"> ΕΠΕΞΕΡΓΑΣΙΑ ΚΕΙΜΕΝΟΥ (H/Y) /2553 ΠΑΝΑΓΙΩΤΑ ΚΟΥΜΠΟΥΛΗ</t>
  </si>
  <si>
    <t xml:space="preserve">ΑΙΣΘΗΤΙΚΗ ΑΚΡΩΝ ΕΡΓΑΣΤΗΡΙΟ/9270 ΦΑΝΗ ΛΙΟΥΛΙΑ &amp;  6348 ΑΡΓΥΡΟΥΛΑ ΤΣΙΒΓΙΝΙΔΟΥ </t>
  </si>
  <si>
    <t xml:space="preserve">ΠΡΑΚΤΙΚΗ ΕΦΑΡΜΟΓΗ ΣΤΗΝ ΕΙΔΙΚΟΤΗΤΑ/6348 ΑΡΓΥΡΟΥΛΑ ΤΣΙΒΓΙΝΙΔΟΥ </t>
  </si>
  <si>
    <t>ΑΡΧΕΣ ΜΑΛΑΞΗΣ ΕΡΓΑΣΤΗΡΙΟ/9270 ΦΑΝΗ ΛΙΟΥΛΙΑ &amp; 4699 ΠΑΝΑΓΙΩΤΑ-ΡΟΥΘ ΤΡΑΓΕΑ</t>
  </si>
  <si>
    <t xml:space="preserve">ΑΠΟΤΡΙΧΩΣΗ ΕΡΓΑΣΤΗΡΙΟ/4286 ΜΑΡΙΑ ΑΠΟΣΤΟΛΙΔΗ &amp;  6348 ΑΡΓΥΡΟΥΛΑ ΤΣΙΒΓΙΝΙΔΟΥ  </t>
  </si>
  <si>
    <t>ΞΕΝΟΔΟΧΕΙΑΚΕΣ ΕΦΑΡΜΟΓΕΣ ΜΕ ΧΡΗΣΗ Η/Υ ΕΡΓΑΣΤΗΡΙΟ/14205 ΑΣΗΜΙΝΑ ΜΠΑΤΜΑΝΟΓΛΟΥ</t>
  </si>
  <si>
    <t>ΠΡΑΚΤΙΚΗ ΕΦΑΡΜΟΓΗ ΣΤΗΝ ΕΙΔΙΚΟΤΗΤΑ/14205 ΑΣΗΜΙΝΑ ΜΠΑΤΜΑΝΟΓΛΟΥ</t>
  </si>
  <si>
    <r>
      <t xml:space="preserve">Α’ Εξάμηνο </t>
    </r>
    <r>
      <rPr>
        <u/>
        <sz val="14"/>
        <color rgb="FFFF0000"/>
        <rFont val="Arial"/>
        <family val="2"/>
        <charset val="161"/>
      </rPr>
      <t xml:space="preserve">  -  ΕΡΓΑΣΤΗΡΙΟ ΠΛΗΡΟΦΟΡΙΚΗ Νο 12</t>
    </r>
    <r>
      <rPr>
        <b/>
        <u/>
        <sz val="14"/>
        <color rgb="FFFF0000"/>
        <rFont val="Arial"/>
        <family val="2"/>
        <charset val="161"/>
      </rPr>
      <t xml:space="preserve"> -1ος ΌΡΟΦΟΣ</t>
    </r>
  </si>
  <si>
    <r>
      <t xml:space="preserve">Α’ Εξάμηνο </t>
    </r>
    <r>
      <rPr>
        <u/>
        <sz val="14"/>
        <color rgb="FFFF0000"/>
        <rFont val="Arial"/>
        <family val="2"/>
        <charset val="161"/>
      </rPr>
      <t xml:space="preserve">  -  ΕΡΓΑΣΤΗΡΙΟ ΠΛΗΡΟΦΟΡΙΚΗΣ 13</t>
    </r>
    <r>
      <rPr>
        <b/>
        <u/>
        <sz val="14"/>
        <color rgb="FFFF0000"/>
        <rFont val="Arial"/>
        <family val="2"/>
        <charset val="161"/>
      </rPr>
      <t xml:space="preserve"> -1ος ΌΡΟΦΟΣ</t>
    </r>
  </si>
  <si>
    <r>
      <t xml:space="preserve">Α’ Εξάμηνο </t>
    </r>
    <r>
      <rPr>
        <u/>
        <sz val="14"/>
        <color rgb="FFFF0000"/>
        <rFont val="Arial"/>
        <family val="2"/>
        <charset val="161"/>
      </rPr>
      <t xml:space="preserve">  -  ΕΡΓΑΣΤΗΡΙΟ ΒΡΕΦΟΝΗΠΙΟΚΟΜΩΝ  ΙΣΟΓΕΙΟ</t>
    </r>
  </si>
  <si>
    <r>
      <t xml:space="preserve">Γ’ Εξάμηνο </t>
    </r>
    <r>
      <rPr>
        <u/>
        <sz val="14"/>
        <color rgb="FFFF0000"/>
        <rFont val="Arial"/>
        <family val="2"/>
        <charset val="161"/>
      </rPr>
      <t xml:space="preserve">  - ΕΡΓΑΣΤΗΡΙΟ ΠΛΗΡΟΦΟΡΙΚΗΣ Νο 36 ΙΣΟΓΕΙΟ</t>
    </r>
  </si>
  <si>
    <r>
      <t xml:space="preserve">Γ’ Εξάμηνο </t>
    </r>
    <r>
      <rPr>
        <u/>
        <sz val="14"/>
        <color rgb="FFFF0000"/>
        <rFont val="Arial"/>
        <family val="2"/>
        <charset val="161"/>
      </rPr>
      <t xml:space="preserve">  -  ΕΡΓΑΣΤΗΡΙΟ ΑΙΣΘΗΤΙΚΗΣ Νο 02 (ΔΙΠΛΑ ΣΤΟ ΚΥΛΙΚΕΙΟ)</t>
    </r>
  </si>
  <si>
    <r>
      <t xml:space="preserve">Γ’ Εξάμηνο </t>
    </r>
    <r>
      <rPr>
        <u/>
        <sz val="14"/>
        <color rgb="FFFF0000"/>
        <rFont val="Arial"/>
        <family val="2"/>
        <charset val="161"/>
      </rPr>
      <t xml:space="preserve">  -  </t>
    </r>
    <r>
      <rPr>
        <b/>
        <u/>
        <sz val="14"/>
        <color rgb="FFFF0000"/>
        <rFont val="Arial"/>
        <family val="2"/>
        <charset val="161"/>
      </rPr>
      <t>ΑΙΘΟΥΣΑ : 23 -ΕΡΓΑΣΤΗΡΙΟ ΠΛΗΡΟΦΟΡΙΚΗΣ 13 -1ος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</si>
  <si>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</t>
    </r>
    <r>
      <rPr>
        <u/>
        <sz val="14"/>
        <color rgb="FFFF0000"/>
        <rFont val="Arial"/>
        <family val="2"/>
        <charset val="161"/>
      </rPr>
      <t xml:space="preserve"> ΕΡΓΑΣΤΗΡΙΟ ΠΛΗΡΟΦΟΡΙΚΗΣ 13 -1ος ΌΡΟΦΟΣ</t>
    </r>
  </si>
  <si>
    <r>
      <t xml:space="preserve">Γ’ Εξάμηνο </t>
    </r>
    <r>
      <rPr>
        <u/>
        <sz val="14"/>
        <color rgb="FFFF0000"/>
        <rFont val="Arial"/>
        <family val="2"/>
        <charset val="161"/>
      </rPr>
      <t xml:space="preserve">  -  ΕΡΓΑΣΤΗΡΙΟ ΒΡΕΦΟΝΗΠΙΟΚΟΜΩΝ  ΙΣΟΓΕΙΟ</t>
    </r>
  </si>
  <si>
    <t>9270 ΦΑΝΗ ΛΙΟΥΛΙΑ &amp;  14040 ΜΑΡΙΑ ΡΕΝΤΖΕΠΗ</t>
  </si>
  <si>
    <t>14040 ΜΑΡΙΑ ΡΕΝΤΖΕΠΗ</t>
  </si>
  <si>
    <t>ΤΖΩΡΤΖΗ ΑΝΝΑ</t>
  </si>
  <si>
    <t xml:space="preserve"> 17422 ΑΛΕΞΑΝΔΡΑ ΡΑΛΛΗ  47140 ΜΑΡΙΑ ΓΙΑΝΝΙΟΥ </t>
  </si>
  <si>
    <t xml:space="preserve"> 14040 ΜΑΡΙΑ ΡΕΝΤΖΕΠΗ</t>
  </si>
  <si>
    <r>
      <t xml:space="preserve">Γ’ Εξάμηνο </t>
    </r>
    <r>
      <rPr>
        <u/>
        <sz val="14"/>
        <color rgb="FFFF0000"/>
        <rFont val="Arial"/>
        <family val="2"/>
        <charset val="161"/>
      </rPr>
      <t xml:space="preserve">  - ΕΡΓΑΣΤΗΡΙΟ ΠΛΗΡΟΦΟΡΙΚΗΣ Νο 11 - 1ος Οροφος</t>
    </r>
  </si>
  <si>
    <t>ΤΕΧΝΗ ΜΑΓΕΙΡΙΚΗΣ ΙΙΙ ΘΕΩΡΙΑ (21/12/22)</t>
  </si>
  <si>
    <t>ΣΥΝΘΕΣΗ ΜΕΝΟΥ (22/12/22)</t>
  </si>
  <si>
    <t>ΔΕΥΤΕΡΑ 9/1/2023</t>
  </si>
  <si>
    <t>ΤΡΙΤΗ 10/1/2023</t>
  </si>
  <si>
    <t>ΤΕΤΑΡΤΗ 11/1/2023</t>
  </si>
  <si>
    <t>ΠΕΜΠΤΗ  12/1/2023</t>
  </si>
  <si>
    <t>ΠΑΡΑΣΚΕΥΗ 13/1/2023</t>
  </si>
  <si>
    <t>ΔΕΥΤΕΡΑ  16/1/2023</t>
  </si>
  <si>
    <t>ΤΡΙΤΗ  17/1/2023</t>
  </si>
  <si>
    <t>ΤΕΤΑΡΤΗ 18/1/2023</t>
  </si>
  <si>
    <t>ΠΕΜΠΤΗ  19/1/2023</t>
  </si>
  <si>
    <t>ΠΑΡΑΣΚΕΥΗ 20/1/2023</t>
  </si>
  <si>
    <t>ΔΕΥΤΕΡΑ  23/1/2023</t>
  </si>
  <si>
    <t>ΤΡΙΤΗ  24/1/2023</t>
  </si>
  <si>
    <t>ΤΕΤΑΡΤΗ 25/1/2023</t>
  </si>
  <si>
    <t>ΠΕΜΠΤΗ  26/1/2023</t>
  </si>
  <si>
    <t>ΠΑΡΑΣΚΕΥΗ 27/1/2023</t>
  </si>
  <si>
    <t>ΔΕΥΤΕΡΑ  30/1/2023</t>
  </si>
  <si>
    <t>ΤΕΤΑΡΤΗ 1/2/2023</t>
  </si>
  <si>
    <t>ΠΕΜΠΤΗ  2/2/2023</t>
  </si>
  <si>
    <t>ΠΑΡΑΣΚΕΥΗ 3/2/2023</t>
  </si>
  <si>
    <t>ΔΕΥΤΕΡΑ 6/2/2023</t>
  </si>
  <si>
    <t>ΤΡΙΤΗ  7/2/2023</t>
  </si>
</sst>
</file>

<file path=xl/styles.xml><?xml version="1.0" encoding="utf-8"?>
<styleSheet xmlns="http://schemas.openxmlformats.org/spreadsheetml/2006/main">
  <fonts count="61">
    <font>
      <sz val="11"/>
      <color theme="1"/>
      <name val="Calibri"/>
      <family val="2"/>
      <charset val="161"/>
      <scheme val="minor"/>
    </font>
    <font>
      <sz val="10"/>
      <color theme="1"/>
      <name val="Times New Roman"/>
      <family val="1"/>
      <charset val="161"/>
    </font>
    <font>
      <b/>
      <i/>
      <sz val="12"/>
      <color rgb="FF000000"/>
      <name val="Arial"/>
      <family val="2"/>
      <charset val="161"/>
    </font>
    <font>
      <b/>
      <i/>
      <u/>
      <sz val="14"/>
      <color rgb="FF000000"/>
      <name val="Arial"/>
      <family val="2"/>
      <charset val="161"/>
    </font>
    <font>
      <u/>
      <sz val="14"/>
      <color rgb="FF000000"/>
      <name val="Arial"/>
      <family val="2"/>
      <charset val="161"/>
    </font>
    <font>
      <b/>
      <u/>
      <sz val="14"/>
      <color rgb="FF000000"/>
      <name val="Arial"/>
      <family val="2"/>
      <charset val="161"/>
    </font>
    <font>
      <b/>
      <sz val="12"/>
      <color rgb="FF000000"/>
      <name val="Arial"/>
      <family val="2"/>
      <charset val="161"/>
    </font>
    <font>
      <b/>
      <sz val="8"/>
      <color rgb="FF000000"/>
      <name val="Calibri"/>
      <family val="2"/>
      <charset val="161"/>
    </font>
    <font>
      <b/>
      <u/>
      <sz val="8"/>
      <color rgb="FF000000"/>
      <name val="Arial"/>
      <family val="2"/>
      <charset val="161"/>
    </font>
    <font>
      <b/>
      <sz val="8"/>
      <color rgb="FF000000"/>
      <name val="Arial"/>
      <family val="2"/>
      <charset val="161"/>
    </font>
    <font>
      <sz val="10"/>
      <color theme="1"/>
      <name val="Calibri"/>
      <family val="2"/>
      <charset val="161"/>
    </font>
    <font>
      <sz val="10"/>
      <color rgb="FF000000"/>
      <name val="Calibri"/>
      <family val="2"/>
      <charset val="161"/>
    </font>
    <font>
      <sz val="11"/>
      <color rgb="FF000000"/>
      <name val="Arial"/>
      <family val="2"/>
      <charset val="161"/>
    </font>
    <font>
      <sz val="7"/>
      <color theme="1"/>
      <name val="Calibri"/>
      <family val="2"/>
      <charset val="161"/>
      <scheme val="minor"/>
    </font>
    <font>
      <b/>
      <u/>
      <sz val="18"/>
      <color rgb="FF000000"/>
      <name val="Arial"/>
      <family val="2"/>
      <charset val="161"/>
    </font>
    <font>
      <sz val="8"/>
      <color rgb="FF000000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sz val="12"/>
      <color theme="1"/>
      <name val="Times New Roman"/>
      <family val="1"/>
      <charset val="161"/>
    </font>
    <font>
      <sz val="11"/>
      <color theme="1"/>
      <name val="Times New Roman"/>
      <family val="1"/>
      <charset val="161"/>
    </font>
    <font>
      <b/>
      <sz val="8"/>
      <color theme="0"/>
      <name val="Arial"/>
      <family val="2"/>
      <charset val="161"/>
    </font>
    <font>
      <sz val="8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6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2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b/>
      <u/>
      <sz val="16"/>
      <color rgb="FF000000"/>
      <name val="Arial"/>
      <family val="2"/>
      <charset val="161"/>
    </font>
    <font>
      <b/>
      <sz val="16"/>
      <color theme="1"/>
      <name val="Calibri"/>
      <family val="2"/>
      <charset val="161"/>
      <scheme val="minor"/>
    </font>
    <font>
      <b/>
      <sz val="16"/>
      <color rgb="FF000000"/>
      <name val="Arial"/>
      <family val="2"/>
      <charset val="161"/>
    </font>
    <font>
      <sz val="10"/>
      <color theme="1" tint="4.9989318521683403E-2"/>
      <name val="Calibri"/>
      <family val="2"/>
      <charset val="161"/>
    </font>
    <font>
      <sz val="8"/>
      <color rgb="FFFF0000"/>
      <name val="Arial"/>
      <family val="2"/>
      <charset val="161"/>
    </font>
    <font>
      <sz val="8"/>
      <color theme="1"/>
      <name val="Arial"/>
      <family val="2"/>
      <charset val="161"/>
    </font>
    <font>
      <sz val="8"/>
      <color theme="3" tint="0.39997558519241921"/>
      <name val="Arial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8"/>
      <color indexed="8"/>
      <name val="Arial"/>
      <family val="2"/>
      <charset val="161"/>
    </font>
    <font>
      <sz val="10"/>
      <name val="Calibri"/>
      <family val="2"/>
      <charset val="161"/>
    </font>
    <font>
      <sz val="12"/>
      <color theme="1"/>
      <name val="Tahoma"/>
      <family val="2"/>
      <charset val="161"/>
    </font>
    <font>
      <sz val="20"/>
      <color theme="0" tint="-4.9989318521683403E-2"/>
      <name val="Calibri"/>
      <family val="2"/>
      <charset val="161"/>
      <scheme val="minor"/>
    </font>
    <font>
      <sz val="7"/>
      <name val="Arial"/>
      <family val="2"/>
      <charset val="161"/>
    </font>
    <font>
      <sz val="8"/>
      <name val="Calibri"/>
      <family val="2"/>
      <charset val="161"/>
    </font>
    <font>
      <b/>
      <sz val="12"/>
      <color rgb="FFFF0000"/>
      <name val="Arial"/>
      <family val="2"/>
      <charset val="161"/>
    </font>
    <font>
      <sz val="11"/>
      <color theme="4" tint="-0.249977111117893"/>
      <name val="Calibri"/>
      <family val="2"/>
      <charset val="161"/>
      <scheme val="minor"/>
    </font>
    <font>
      <b/>
      <sz val="12"/>
      <name val="Arial"/>
      <family val="2"/>
      <charset val="161"/>
    </font>
    <font>
      <b/>
      <sz val="20"/>
      <color rgb="FF000000"/>
      <name val="Arial"/>
      <family val="2"/>
      <charset val="161"/>
    </font>
    <font>
      <sz val="1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name val="Calibri"/>
      <family val="2"/>
      <charset val="161"/>
    </font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  <charset val="161"/>
    </font>
    <font>
      <b/>
      <i/>
      <u/>
      <sz val="14"/>
      <color rgb="FFFF0000"/>
      <name val="Arial"/>
      <family val="2"/>
      <charset val="161"/>
    </font>
    <font>
      <u/>
      <sz val="14"/>
      <color rgb="FFFF0000"/>
      <name val="Arial"/>
      <family val="2"/>
      <charset val="161"/>
    </font>
    <font>
      <b/>
      <u/>
      <sz val="14"/>
      <color rgb="FFFF0000"/>
      <name val="Arial"/>
      <family val="2"/>
      <charset val="161"/>
    </font>
    <font>
      <sz val="10"/>
      <color rgb="FFFF0000"/>
      <name val="Calibri"/>
      <family val="2"/>
      <charset val="161"/>
    </font>
  </fonts>
  <fills count="1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</fills>
  <borders count="3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55" fillId="0" borderId="0"/>
  </cellStyleXfs>
  <cellXfs count="373">
    <xf numFmtId="0" fontId="0" fillId="0" borderId="0" xfId="0"/>
    <xf numFmtId="0" fontId="2" fillId="0" borderId="0" xfId="0" applyFont="1" applyAlignment="1">
      <alignment horizontal="center"/>
    </xf>
    <xf numFmtId="0" fontId="0" fillId="0" borderId="5" xfId="0" applyBorder="1"/>
    <xf numFmtId="0" fontId="8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6" fillId="2" borderId="5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6" xfId="0" applyBorder="1"/>
    <xf numFmtId="0" fontId="7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Fill="1"/>
    <xf numFmtId="0" fontId="12" fillId="0" borderId="5" xfId="0" applyFont="1" applyBorder="1" applyAlignment="1">
      <alignment horizontal="center" wrapText="1"/>
    </xf>
    <xf numFmtId="0" fontId="13" fillId="0" borderId="5" xfId="0" applyFont="1" applyBorder="1" applyAlignment="1">
      <alignment wrapText="1"/>
    </xf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6" fillId="0" borderId="0" xfId="0" applyFont="1" applyBorder="1" applyAlignment="1"/>
    <xf numFmtId="0" fontId="0" fillId="0" borderId="0" xfId="0" applyBorder="1" applyAlignment="1">
      <alignment vertical="top" wrapText="1"/>
    </xf>
    <xf numFmtId="0" fontId="22" fillId="4" borderId="5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" xfId="0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17" fillId="0" borderId="0" xfId="0" applyFont="1" applyBorder="1"/>
    <xf numFmtId="0" fontId="24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7" xfId="0" applyBorder="1" applyAlignment="1"/>
    <xf numFmtId="0" fontId="24" fillId="0" borderId="0" xfId="0" applyFont="1" applyBorder="1"/>
    <xf numFmtId="0" fontId="27" fillId="0" borderId="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/>
    </xf>
    <xf numFmtId="0" fontId="26" fillId="0" borderId="16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1" fontId="22" fillId="5" borderId="18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20" xfId="0" applyBorder="1"/>
    <xf numFmtId="0" fontId="22" fillId="5" borderId="21" xfId="0" applyFont="1" applyFill="1" applyBorder="1" applyAlignment="1">
      <alignment horizontal="left" vertical="center" wrapText="1"/>
    </xf>
    <xf numFmtId="1" fontId="22" fillId="5" borderId="21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2" fillId="0" borderId="5" xfId="0" applyFont="1" applyBorder="1" applyAlignment="1">
      <alignment horizontal="center" vertical="center" wrapText="1"/>
    </xf>
    <xf numFmtId="0" fontId="0" fillId="0" borderId="0" xfId="0"/>
    <xf numFmtId="0" fontId="23" fillId="0" borderId="0" xfId="0" applyFont="1" applyBorder="1" applyAlignment="1">
      <alignment vertical="center" wrapText="1"/>
    </xf>
    <xf numFmtId="0" fontId="36" fillId="0" borderId="5" xfId="0" applyFont="1" applyBorder="1" applyAlignment="1">
      <alignment horizontal="center" vertical="center" wrapText="1"/>
    </xf>
    <xf numFmtId="0" fontId="0" fillId="0" borderId="0" xfId="0"/>
    <xf numFmtId="0" fontId="37" fillId="0" borderId="5" xfId="0" applyFont="1" applyBorder="1" applyAlignment="1">
      <alignment vertical="center" wrapText="1"/>
    </xf>
    <xf numFmtId="0" fontId="38" fillId="0" borderId="5" xfId="0" applyFont="1" applyFill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0" fontId="37" fillId="0" borderId="5" xfId="0" applyFont="1" applyFill="1" applyBorder="1" applyAlignment="1">
      <alignment vertical="center" wrapText="1"/>
    </xf>
    <xf numFmtId="0" fontId="23" fillId="0" borderId="14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wrapText="1"/>
    </xf>
    <xf numFmtId="0" fontId="16" fillId="0" borderId="16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0" fillId="0" borderId="5" xfId="0" applyFont="1" applyFill="1" applyBorder="1" applyAlignment="1">
      <alignment horizontal="center" vertical="center" wrapText="1"/>
    </xf>
    <xf numFmtId="0" fontId="0" fillId="0" borderId="0" xfId="0"/>
    <xf numFmtId="0" fontId="40" fillId="0" borderId="0" xfId="0" applyFont="1"/>
    <xf numFmtId="0" fontId="0" fillId="0" borderId="5" xfId="0" applyBorder="1" applyAlignment="1">
      <alignment wrapText="1"/>
    </xf>
    <xf numFmtId="0" fontId="0" fillId="0" borderId="0" xfId="0"/>
    <xf numFmtId="0" fontId="0" fillId="0" borderId="12" xfId="0" applyBorder="1"/>
    <xf numFmtId="0" fontId="0" fillId="0" borderId="0" xfId="0" applyFill="1" applyBorder="1"/>
    <xf numFmtId="0" fontId="0" fillId="0" borderId="5" xfId="0" applyBorder="1" applyAlignment="1">
      <alignment horizontal="center"/>
    </xf>
    <xf numFmtId="0" fontId="41" fillId="0" borderId="16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2" fillId="0" borderId="5" xfId="0" applyFont="1" applyBorder="1" applyAlignment="1">
      <alignment vertical="top" wrapText="1"/>
    </xf>
    <xf numFmtId="0" fontId="42" fillId="0" borderId="5" xfId="0" applyFont="1" applyBorder="1" applyAlignment="1">
      <alignment horizontal="center" vertical="top" wrapText="1"/>
    </xf>
    <xf numFmtId="0" fontId="43" fillId="0" borderId="5" xfId="0" applyFont="1" applyBorder="1"/>
    <xf numFmtId="0" fontId="36" fillId="0" borderId="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top" wrapText="1"/>
    </xf>
    <xf numFmtId="0" fontId="0" fillId="0" borderId="0" xfId="0"/>
    <xf numFmtId="0" fontId="10" fillId="0" borderId="0" xfId="0" applyFont="1" applyFill="1" applyBorder="1" applyAlignment="1">
      <alignment horizontal="center" vertical="center" wrapText="1"/>
    </xf>
    <xf numFmtId="0" fontId="0" fillId="0" borderId="23" xfId="0" applyBorder="1"/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2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4" fillId="0" borderId="23" xfId="0" applyFont="1" applyBorder="1" applyAlignment="1">
      <alignment horizontal="center" wrapText="1"/>
    </xf>
    <xf numFmtId="0" fontId="26" fillId="0" borderId="16" xfId="0" applyFont="1" applyBorder="1" applyAlignment="1">
      <alignment horizontal="center" wrapText="1"/>
    </xf>
    <xf numFmtId="0" fontId="0" fillId="0" borderId="5" xfId="0" applyBorder="1"/>
    <xf numFmtId="0" fontId="10" fillId="0" borderId="5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43" fillId="0" borderId="0" xfId="0" applyFont="1" applyBorder="1"/>
    <xf numFmtId="0" fontId="36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2" fillId="0" borderId="0" xfId="0" applyFont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24" fillId="0" borderId="2" xfId="0" applyFont="1" applyBorder="1" applyAlignment="1">
      <alignment horizontal="center" wrapText="1"/>
    </xf>
    <xf numFmtId="0" fontId="0" fillId="0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0" borderId="12" xfId="0" applyFont="1" applyBorder="1" applyAlignment="1">
      <alignment horizontal="center" wrapText="1"/>
    </xf>
    <xf numFmtId="0" fontId="38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12" fillId="0" borderId="0" xfId="0" applyFont="1" applyFill="1" applyBorder="1" applyAlignment="1">
      <alignment horizontal="center" wrapText="1"/>
    </xf>
    <xf numFmtId="0" fontId="23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 applyAlignment="1">
      <alignment horizontal="center" vertical="top" wrapText="1"/>
    </xf>
    <xf numFmtId="0" fontId="19" fillId="0" borderId="0" xfId="0" applyFont="1" applyBorder="1" applyAlignment="1">
      <alignment horizontal="distributed" vertical="center" wrapText="1" indent="3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6" fillId="0" borderId="0" xfId="0" applyFont="1" applyBorder="1" applyAlignment="1">
      <alignment wrapText="1"/>
    </xf>
    <xf numFmtId="0" fontId="19" fillId="0" borderId="0" xfId="0" applyFont="1" applyBorder="1" applyAlignment="1">
      <alignment horizontal="distributed" vertical="top" wrapText="1" indent="4"/>
    </xf>
    <xf numFmtId="0" fontId="6" fillId="2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31" fillId="6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top" wrapText="1"/>
    </xf>
    <xf numFmtId="0" fontId="16" fillId="0" borderId="0" xfId="0" applyFont="1" applyFill="1" applyBorder="1" applyAlignment="1"/>
    <xf numFmtId="0" fontId="19" fillId="0" borderId="0" xfId="0" applyFont="1" applyFill="1" applyBorder="1" applyAlignment="1">
      <alignment horizontal="distributed" vertical="center" wrapText="1" indent="3"/>
    </xf>
    <xf numFmtId="0" fontId="0" fillId="0" borderId="0" xfId="0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1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19" fillId="0" borderId="0" xfId="0" applyFont="1" applyFill="1" applyBorder="1" applyAlignment="1">
      <alignment horizontal="distributed" vertical="top" wrapText="1" indent="4"/>
    </xf>
    <xf numFmtId="0" fontId="2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top"/>
    </xf>
    <xf numFmtId="0" fontId="16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 wrapText="1"/>
    </xf>
    <xf numFmtId="0" fontId="0" fillId="0" borderId="0" xfId="0" applyFill="1" applyBorder="1" applyAlignment="1"/>
    <xf numFmtId="0" fontId="21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/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43" fillId="0" borderId="5" xfId="0" applyFont="1" applyBorder="1" applyAlignment="1">
      <alignment horizontal="center"/>
    </xf>
    <xf numFmtId="0" fontId="46" fillId="0" borderId="14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14" fontId="6" fillId="2" borderId="5" xfId="0" applyNumberFormat="1" applyFont="1" applyFill="1" applyBorder="1" applyAlignment="1">
      <alignment horizontal="center" wrapText="1"/>
    </xf>
    <xf numFmtId="0" fontId="28" fillId="0" borderId="16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2" fillId="0" borderId="19" xfId="0" applyFont="1" applyBorder="1" applyAlignment="1">
      <alignment horizontal="center" wrapText="1"/>
    </xf>
    <xf numFmtId="0" fontId="0" fillId="0" borderId="19" xfId="0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wrapText="1"/>
    </xf>
    <xf numFmtId="0" fontId="48" fillId="2" borderId="5" xfId="0" applyFont="1" applyFill="1" applyBorder="1" applyAlignment="1">
      <alignment horizontal="center" wrapText="1"/>
    </xf>
    <xf numFmtId="0" fontId="0" fillId="8" borderId="0" xfId="0" applyFill="1"/>
    <xf numFmtId="0" fontId="0" fillId="8" borderId="5" xfId="0" applyFill="1" applyBorder="1" applyAlignment="1">
      <alignment wrapText="1"/>
    </xf>
    <xf numFmtId="0" fontId="0" fillId="8" borderId="24" xfId="0" applyFill="1" applyBorder="1" applyAlignment="1">
      <alignment wrapText="1"/>
    </xf>
    <xf numFmtId="0" fontId="0" fillId="8" borderId="5" xfId="0" applyFill="1" applyBorder="1"/>
    <xf numFmtId="0" fontId="40" fillId="8" borderId="5" xfId="0" applyFont="1" applyFill="1" applyBorder="1" applyAlignment="1">
      <alignment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wrapText="1"/>
    </xf>
    <xf numFmtId="0" fontId="50" fillId="2" borderId="5" xfId="0" applyFont="1" applyFill="1" applyBorder="1" applyAlignment="1">
      <alignment horizontal="center" wrapText="1"/>
    </xf>
    <xf numFmtId="0" fontId="31" fillId="3" borderId="19" xfId="0" applyFont="1" applyFill="1" applyBorder="1" applyAlignment="1">
      <alignment vertical="center"/>
    </xf>
    <xf numFmtId="0" fontId="40" fillId="0" borderId="0" xfId="0" applyFont="1" applyBorder="1" applyAlignment="1">
      <alignment wrapText="1"/>
    </xf>
    <xf numFmtId="0" fontId="31" fillId="8" borderId="0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wrapText="1"/>
    </xf>
    <xf numFmtId="0" fontId="23" fillId="8" borderId="0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10" borderId="5" xfId="0" applyFill="1" applyBorder="1" applyAlignment="1">
      <alignment wrapText="1"/>
    </xf>
    <xf numFmtId="0" fontId="0" fillId="9" borderId="25" xfId="0" applyFill="1" applyBorder="1" applyAlignment="1">
      <alignment wrapText="1"/>
    </xf>
    <xf numFmtId="0" fontId="23" fillId="8" borderId="1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 applyBorder="1" applyAlignment="1">
      <alignment wrapText="1"/>
    </xf>
    <xf numFmtId="0" fontId="28" fillId="0" borderId="0" xfId="0" applyFont="1" applyBorder="1" applyAlignment="1">
      <alignment horizontal="center" vertical="center" wrapText="1"/>
    </xf>
    <xf numFmtId="0" fontId="0" fillId="0" borderId="5" xfId="0" applyBorder="1" applyAlignment="1">
      <alignment shrinkToFit="1"/>
    </xf>
    <xf numFmtId="0" fontId="12" fillId="0" borderId="15" xfId="0" applyFont="1" applyBorder="1" applyAlignment="1">
      <alignment horizontal="center" wrapText="1"/>
    </xf>
    <xf numFmtId="0" fontId="0" fillId="0" borderId="26" xfId="0" applyBorder="1" applyAlignment="1">
      <alignment wrapText="1"/>
    </xf>
    <xf numFmtId="0" fontId="0" fillId="0" borderId="0" xfId="0" applyAlignment="1">
      <alignment wrapText="1"/>
    </xf>
    <xf numFmtId="0" fontId="0" fillId="10" borderId="5" xfId="0" applyFill="1" applyBorder="1" applyAlignment="1">
      <alignment horizontal="center" wrapText="1"/>
    </xf>
    <xf numFmtId="0" fontId="30" fillId="0" borderId="16" xfId="0" applyFont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wrapText="1"/>
    </xf>
    <xf numFmtId="0" fontId="0" fillId="9" borderId="0" xfId="0" applyFill="1" applyBorder="1" applyAlignment="1">
      <alignment wrapText="1"/>
    </xf>
    <xf numFmtId="0" fontId="0" fillId="0" borderId="5" xfId="0" applyBorder="1" applyAlignment="1">
      <alignment wrapText="1" shrinkToFit="1"/>
    </xf>
    <xf numFmtId="0" fontId="0" fillId="0" borderId="0" xfId="0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8" borderId="17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0" borderId="17" xfId="0" applyBorder="1"/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40" fillId="0" borderId="26" xfId="0" applyFont="1" applyBorder="1" applyAlignment="1">
      <alignment wrapText="1"/>
    </xf>
    <xf numFmtId="0" fontId="52" fillId="0" borderId="26" xfId="0" applyFont="1" applyBorder="1" applyAlignment="1">
      <alignment wrapText="1"/>
    </xf>
    <xf numFmtId="0" fontId="53" fillId="0" borderId="26" xfId="0" applyFont="1" applyBorder="1" applyAlignment="1">
      <alignment wrapText="1"/>
    </xf>
    <xf numFmtId="0" fontId="0" fillId="0" borderId="2" xfId="0" applyBorder="1" applyAlignment="1">
      <alignment wrapText="1"/>
    </xf>
    <xf numFmtId="0" fontId="53" fillId="0" borderId="5" xfId="0" applyFont="1" applyBorder="1" applyAlignment="1">
      <alignment wrapText="1"/>
    </xf>
    <xf numFmtId="0" fontId="0" fillId="0" borderId="26" xfId="0" applyBorder="1"/>
    <xf numFmtId="0" fontId="53" fillId="0" borderId="26" xfId="0" applyFont="1" applyBorder="1" applyAlignment="1">
      <alignment vertical="center" wrapText="1"/>
    </xf>
    <xf numFmtId="0" fontId="53" fillId="10" borderId="5" xfId="0" applyFont="1" applyFill="1" applyBorder="1" applyAlignment="1">
      <alignment vertical="center" wrapText="1"/>
    </xf>
    <xf numFmtId="0" fontId="53" fillId="8" borderId="5" xfId="0" applyFont="1" applyFill="1" applyBorder="1" applyAlignment="1">
      <alignment wrapText="1"/>
    </xf>
    <xf numFmtId="0" fontId="53" fillId="8" borderId="5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53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ill="1" applyAlignment="1">
      <alignment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53" fillId="0" borderId="26" xfId="0" applyFont="1" applyBorder="1" applyAlignment="1">
      <alignment vertical="top" wrapText="1"/>
    </xf>
    <xf numFmtId="0" fontId="53" fillId="8" borderId="5" xfId="0" applyFont="1" applyFill="1" applyBorder="1" applyAlignment="1">
      <alignment vertical="top" wrapText="1"/>
    </xf>
    <xf numFmtId="0" fontId="0" fillId="0" borderId="27" xfId="0" applyBorder="1" applyAlignment="1">
      <alignment wrapText="1"/>
    </xf>
    <xf numFmtId="0" fontId="0" fillId="8" borderId="14" xfId="0" applyFill="1" applyBorder="1" applyAlignment="1">
      <alignment wrapText="1"/>
    </xf>
    <xf numFmtId="0" fontId="53" fillId="10" borderId="5" xfId="0" applyFont="1" applyFill="1" applyBorder="1" applyAlignment="1">
      <alignment vertical="top" wrapText="1"/>
    </xf>
    <xf numFmtId="0" fontId="53" fillId="0" borderId="26" xfId="0" applyFont="1" applyBorder="1" applyAlignment="1">
      <alignment horizontal="left" vertical="top" wrapText="1"/>
    </xf>
    <xf numFmtId="0" fontId="53" fillId="0" borderId="5" xfId="0" applyFont="1" applyBorder="1" applyAlignment="1">
      <alignment vertical="top" wrapText="1"/>
    </xf>
    <xf numFmtId="0" fontId="0" fillId="8" borderId="5" xfId="0" applyFill="1" applyBorder="1" applyAlignment="1">
      <alignment vertical="top" wrapText="1"/>
    </xf>
    <xf numFmtId="0" fontId="40" fillId="8" borderId="5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10" borderId="5" xfId="0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10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43" fillId="0" borderId="14" xfId="0" applyFont="1" applyBorder="1"/>
    <xf numFmtId="0" fontId="54" fillId="0" borderId="5" xfId="0" applyFont="1" applyFill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5" fillId="8" borderId="0" xfId="1" applyFill="1" applyBorder="1"/>
    <xf numFmtId="0" fontId="56" fillId="0" borderId="0" xfId="0" applyFont="1" applyAlignment="1">
      <alignment horizontal="center"/>
    </xf>
    <xf numFmtId="0" fontId="40" fillId="0" borderId="5" xfId="0" applyFont="1" applyBorder="1" applyAlignment="1">
      <alignment wrapText="1"/>
    </xf>
    <xf numFmtId="0" fontId="52" fillId="0" borderId="5" xfId="0" applyFont="1" applyBorder="1" applyAlignment="1">
      <alignment wrapText="1" shrinkToFit="1"/>
    </xf>
    <xf numFmtId="0" fontId="52" fillId="0" borderId="5" xfId="0" applyFont="1" applyBorder="1" applyAlignment="1">
      <alignment wrapText="1"/>
    </xf>
    <xf numFmtId="0" fontId="0" fillId="0" borderId="23" xfId="0" applyBorder="1" applyAlignment="1">
      <alignment wrapText="1"/>
    </xf>
    <xf numFmtId="0" fontId="0" fillId="11" borderId="5" xfId="0" applyFill="1" applyBorder="1" applyAlignment="1">
      <alignment wrapText="1"/>
    </xf>
    <xf numFmtId="0" fontId="53" fillId="11" borderId="5" xfId="0" applyFont="1" applyFill="1" applyBorder="1" applyAlignment="1">
      <alignment vertical="top" wrapText="1"/>
    </xf>
    <xf numFmtId="0" fontId="53" fillId="11" borderId="5" xfId="0" applyFont="1" applyFill="1" applyBorder="1" applyAlignment="1">
      <alignment vertical="center" wrapText="1"/>
    </xf>
    <xf numFmtId="0" fontId="53" fillId="11" borderId="26" xfId="0" applyFont="1" applyFill="1" applyBorder="1" applyAlignment="1">
      <alignment horizontal="left" vertical="top" wrapText="1"/>
    </xf>
    <xf numFmtId="0" fontId="53" fillId="0" borderId="0" xfId="0" applyFont="1" applyBorder="1" applyAlignment="1">
      <alignment horizontal="left" vertical="top" wrapText="1"/>
    </xf>
    <xf numFmtId="0" fontId="0" fillId="11" borderId="26" xfId="0" applyFill="1" applyBorder="1" applyAlignment="1">
      <alignment wrapText="1"/>
    </xf>
    <xf numFmtId="0" fontId="0" fillId="12" borderId="26" xfId="0" applyFill="1" applyBorder="1" applyAlignment="1">
      <alignment wrapText="1"/>
    </xf>
    <xf numFmtId="0" fontId="53" fillId="13" borderId="26" xfId="0" applyFont="1" applyFill="1" applyBorder="1" applyAlignment="1">
      <alignment vertical="top" wrapText="1"/>
    </xf>
    <xf numFmtId="0" fontId="0" fillId="0" borderId="28" xfId="0" applyBorder="1" applyAlignment="1">
      <alignment wrapText="1"/>
    </xf>
    <xf numFmtId="0" fontId="0" fillId="13" borderId="26" xfId="0" applyFill="1" applyBorder="1" applyAlignment="1">
      <alignment wrapText="1"/>
    </xf>
    <xf numFmtId="0" fontId="0" fillId="13" borderId="5" xfId="0" applyFill="1" applyBorder="1" applyAlignment="1">
      <alignment wrapText="1"/>
    </xf>
    <xf numFmtId="0" fontId="0" fillId="8" borderId="26" xfId="0" applyFill="1" applyBorder="1" applyAlignment="1">
      <alignment wrapText="1"/>
    </xf>
    <xf numFmtId="0" fontId="53" fillId="13" borderId="5" xfId="0" applyFont="1" applyFill="1" applyBorder="1" applyAlignment="1">
      <alignment vertical="top" wrapText="1"/>
    </xf>
    <xf numFmtId="0" fontId="53" fillId="11" borderId="26" xfId="0" applyFont="1" applyFill="1" applyBorder="1" applyAlignment="1">
      <alignment vertical="top" wrapText="1"/>
    </xf>
    <xf numFmtId="0" fontId="0" fillId="11" borderId="5" xfId="0" applyFill="1" applyBorder="1" applyAlignment="1">
      <alignment wrapText="1" shrinkToFit="1"/>
    </xf>
    <xf numFmtId="0" fontId="53" fillId="13" borderId="28" xfId="0" applyFont="1" applyFill="1" applyBorder="1" applyAlignment="1">
      <alignment vertical="top" wrapText="1"/>
    </xf>
    <xf numFmtId="0" fontId="53" fillId="0" borderId="27" xfId="0" applyFont="1" applyBorder="1" applyAlignment="1">
      <alignment vertical="top" wrapText="1"/>
    </xf>
    <xf numFmtId="0" fontId="52" fillId="11" borderId="5" xfId="0" applyFont="1" applyFill="1" applyBorder="1" applyAlignment="1">
      <alignment wrapText="1"/>
    </xf>
    <xf numFmtId="0" fontId="40" fillId="13" borderId="5" xfId="0" applyFont="1" applyFill="1" applyBorder="1" applyAlignment="1">
      <alignment wrapText="1"/>
    </xf>
    <xf numFmtId="0" fontId="0" fillId="12" borderId="5" xfId="0" applyFill="1" applyBorder="1" applyAlignment="1">
      <alignment wrapText="1"/>
    </xf>
    <xf numFmtId="0" fontId="0" fillId="0" borderId="0" xfId="0" applyBorder="1" applyAlignment="1">
      <alignment horizontal="center"/>
    </xf>
    <xf numFmtId="0" fontId="0" fillId="13" borderId="0" xfId="0" applyFill="1" applyBorder="1" applyAlignment="1">
      <alignment wrapText="1"/>
    </xf>
    <xf numFmtId="0" fontId="0" fillId="8" borderId="0" xfId="0" applyFill="1" applyBorder="1" applyAlignment="1">
      <alignment horizontal="center"/>
    </xf>
    <xf numFmtId="0" fontId="53" fillId="0" borderId="0" xfId="0" applyFont="1" applyBorder="1" applyAlignment="1">
      <alignment vertical="top" wrapText="1"/>
    </xf>
    <xf numFmtId="0" fontId="0" fillId="8" borderId="5" xfId="0" applyFill="1" applyBorder="1" applyAlignment="1">
      <alignment horizontal="center"/>
    </xf>
    <xf numFmtId="0" fontId="12" fillId="8" borderId="5" xfId="0" applyFont="1" applyFill="1" applyBorder="1" applyAlignment="1">
      <alignment horizontal="center" wrapText="1"/>
    </xf>
    <xf numFmtId="0" fontId="0" fillId="3" borderId="5" xfId="0" applyFill="1" applyBorder="1" applyAlignment="1">
      <alignment wrapText="1"/>
    </xf>
    <xf numFmtId="0" fontId="0" fillId="0" borderId="0" xfId="0" applyBorder="1" applyAlignment="1">
      <alignment horizontal="center"/>
    </xf>
    <xf numFmtId="0" fontId="0" fillId="14" borderId="26" xfId="0" applyFill="1" applyBorder="1" applyAlignment="1">
      <alignment wrapText="1"/>
    </xf>
    <xf numFmtId="0" fontId="0" fillId="15" borderId="5" xfId="0" applyFill="1" applyBorder="1"/>
    <xf numFmtId="0" fontId="0" fillId="0" borderId="5" xfId="0" applyFill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11" borderId="0" xfId="0" applyFill="1" applyBorder="1" applyAlignment="1">
      <alignment wrapText="1" shrinkToFit="1"/>
    </xf>
    <xf numFmtId="0" fontId="0" fillId="0" borderId="29" xfId="0" applyBorder="1" applyAlignment="1">
      <alignment wrapText="1"/>
    </xf>
    <xf numFmtId="0" fontId="53" fillId="0" borderId="23" xfId="0" applyFont="1" applyBorder="1" applyAlignment="1">
      <alignment vertical="top" wrapText="1"/>
    </xf>
    <xf numFmtId="0" fontId="60" fillId="0" borderId="5" xfId="0" applyFont="1" applyFill="1" applyBorder="1" applyAlignment="1">
      <alignment horizontal="center" vertical="center" wrapText="1"/>
    </xf>
    <xf numFmtId="0" fontId="53" fillId="11" borderId="27" xfId="0" applyFont="1" applyFill="1" applyBorder="1" applyAlignment="1">
      <alignment horizontal="left" vertical="top" wrapText="1"/>
    </xf>
    <xf numFmtId="0" fontId="50" fillId="2" borderId="17" xfId="0" applyFont="1" applyFill="1" applyBorder="1" applyAlignment="1">
      <alignment horizontal="center" wrapText="1"/>
    </xf>
    <xf numFmtId="0" fontId="50" fillId="2" borderId="15" xfId="0" applyFont="1" applyFill="1" applyBorder="1" applyAlignment="1">
      <alignment horizontal="center" wrapText="1"/>
    </xf>
    <xf numFmtId="0" fontId="0" fillId="13" borderId="28" xfId="0" applyFill="1" applyBorder="1" applyAlignment="1">
      <alignment wrapText="1"/>
    </xf>
    <xf numFmtId="0" fontId="0" fillId="16" borderId="5" xfId="0" applyFill="1" applyBorder="1" applyAlignment="1">
      <alignment wrapText="1"/>
    </xf>
    <xf numFmtId="0" fontId="0" fillId="16" borderId="26" xfId="0" applyFill="1" applyBorder="1" applyAlignment="1">
      <alignment wrapText="1"/>
    </xf>
    <xf numFmtId="0" fontId="6" fillId="7" borderId="15" xfId="0" applyFont="1" applyFill="1" applyBorder="1" applyAlignment="1">
      <alignment horizontal="center" wrapText="1"/>
    </xf>
    <xf numFmtId="0" fontId="0" fillId="16" borderId="5" xfId="0" applyFill="1" applyBorder="1" applyAlignment="1">
      <alignment wrapText="1" shrinkToFit="1"/>
    </xf>
    <xf numFmtId="0" fontId="0" fillId="16" borderId="27" xfId="0" applyFill="1" applyBorder="1" applyAlignment="1">
      <alignment wrapText="1"/>
    </xf>
    <xf numFmtId="0" fontId="53" fillId="16" borderId="27" xfId="0" applyFont="1" applyFill="1" applyBorder="1" applyAlignment="1">
      <alignment vertical="top" wrapText="1"/>
    </xf>
    <xf numFmtId="0" fontId="0" fillId="17" borderId="5" xfId="0" applyFill="1" applyBorder="1" applyAlignment="1">
      <alignment wrapText="1"/>
    </xf>
    <xf numFmtId="0" fontId="0" fillId="3" borderId="26" xfId="0" applyFill="1" applyBorder="1" applyAlignment="1">
      <alignment wrapText="1"/>
    </xf>
    <xf numFmtId="0" fontId="0" fillId="0" borderId="26" xfId="0" applyFill="1" applyBorder="1" applyAlignment="1">
      <alignment wrapText="1"/>
    </xf>
    <xf numFmtId="0" fontId="0" fillId="15" borderId="26" xfId="0" applyFill="1" applyBorder="1" applyAlignment="1">
      <alignment wrapText="1"/>
    </xf>
    <xf numFmtId="0" fontId="31" fillId="6" borderId="1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1" fillId="3" borderId="19" xfId="0" applyFont="1" applyFill="1" applyBorder="1" applyAlignment="1">
      <alignment horizontal="center" vertical="center" wrapText="1"/>
    </xf>
    <xf numFmtId="0" fontId="31" fillId="6" borderId="19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6" fillId="0" borderId="8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56" fillId="0" borderId="0" xfId="0" applyFont="1" applyAlignment="1">
      <alignment horizontal="center"/>
    </xf>
  </cellXfs>
  <cellStyles count="2">
    <cellStyle name="Κανονικό" xfId="0" builtinId="0"/>
    <cellStyle name="Κανονικό 3" xfId="1"/>
  </cellStyles>
  <dxfs count="0"/>
  <tableStyles count="0" defaultTableStyle="TableStyleMedium2" defaultPivotStyle="PivotStyleMedium9"/>
  <colors>
    <mruColors>
      <color rgb="FFFF33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___Microsoft_Office_Word_97_-_20034.doc"/><Relationship Id="rId5" Type="http://schemas.openxmlformats.org/officeDocument/2006/relationships/oleObject" Target="../embeddings/____________Microsoft_Office_Word_97_-_20033.doc"/><Relationship Id="rId4" Type="http://schemas.openxmlformats.org/officeDocument/2006/relationships/oleObject" Target="../embeddings/____________Microsoft_Office_Word_97_-_20032.doc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51.doc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____________Microsoft_Office_Word_97_-_200352.doc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58.doc"/><Relationship Id="rId3" Type="http://schemas.openxmlformats.org/officeDocument/2006/relationships/oleObject" Target="../embeddings/____________Microsoft_Office_Word_97_-_200353.doc"/><Relationship Id="rId7" Type="http://schemas.openxmlformats.org/officeDocument/2006/relationships/oleObject" Target="../embeddings/____________Microsoft_Office_Word_97_-_200357.doc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____________Microsoft_Office_Word_97_-_200356.doc"/><Relationship Id="rId5" Type="http://schemas.openxmlformats.org/officeDocument/2006/relationships/oleObject" Target="../embeddings/____________Microsoft_Office_Word_97_-_200355.doc"/><Relationship Id="rId4" Type="http://schemas.openxmlformats.org/officeDocument/2006/relationships/oleObject" Target="../embeddings/____________Microsoft_Office_Word_97_-_200354.doc"/><Relationship Id="rId9" Type="http://schemas.openxmlformats.org/officeDocument/2006/relationships/oleObject" Target="../embeddings/____________Microsoft_Office_Word_97_-_200359.doc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65.doc"/><Relationship Id="rId3" Type="http://schemas.openxmlformats.org/officeDocument/2006/relationships/oleObject" Target="../embeddings/____________Microsoft_Office_Word_97_-_200360.doc"/><Relationship Id="rId7" Type="http://schemas.openxmlformats.org/officeDocument/2006/relationships/oleObject" Target="../embeddings/____________Microsoft_Office_Word_97_-_200364.doc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____________Microsoft_Office_Word_97_-_200363.doc"/><Relationship Id="rId5" Type="http://schemas.openxmlformats.org/officeDocument/2006/relationships/oleObject" Target="../embeddings/____________Microsoft_Office_Word_97_-_200362.doc"/><Relationship Id="rId10" Type="http://schemas.openxmlformats.org/officeDocument/2006/relationships/oleObject" Target="../embeddings/____________Microsoft_Office_Word_97_-_200367.doc"/><Relationship Id="rId4" Type="http://schemas.openxmlformats.org/officeDocument/2006/relationships/oleObject" Target="../embeddings/____________Microsoft_Office_Word_97_-_200361.doc"/><Relationship Id="rId9" Type="http://schemas.openxmlformats.org/officeDocument/2006/relationships/oleObject" Target="../embeddings/____________Microsoft_Office_Word_97_-_200366.doc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73.doc"/><Relationship Id="rId3" Type="http://schemas.openxmlformats.org/officeDocument/2006/relationships/oleObject" Target="../embeddings/____________Microsoft_Office_Word_97_-_200368.doc"/><Relationship Id="rId7" Type="http://schemas.openxmlformats.org/officeDocument/2006/relationships/oleObject" Target="../embeddings/____________Microsoft_Office_Word_97_-_200372.doc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____________Microsoft_Office_Word_97_-_200371.doc"/><Relationship Id="rId11" Type="http://schemas.openxmlformats.org/officeDocument/2006/relationships/oleObject" Target="../embeddings/____________Microsoft_Office_Word_97_-_200376.doc"/><Relationship Id="rId5" Type="http://schemas.openxmlformats.org/officeDocument/2006/relationships/oleObject" Target="../embeddings/____________Microsoft_Office_Word_97_-_200370.doc"/><Relationship Id="rId10" Type="http://schemas.openxmlformats.org/officeDocument/2006/relationships/oleObject" Target="../embeddings/____________Microsoft_Office_Word_97_-_200375.doc"/><Relationship Id="rId4" Type="http://schemas.openxmlformats.org/officeDocument/2006/relationships/oleObject" Target="../embeddings/____________Microsoft_Office_Word_97_-_200369.doc"/><Relationship Id="rId9" Type="http://schemas.openxmlformats.org/officeDocument/2006/relationships/oleObject" Target="../embeddings/____________Microsoft_Office_Word_97_-_200374.doc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82.doc"/><Relationship Id="rId3" Type="http://schemas.openxmlformats.org/officeDocument/2006/relationships/oleObject" Target="../embeddings/____________Microsoft_Office_Word_97_-_200377.doc"/><Relationship Id="rId7" Type="http://schemas.openxmlformats.org/officeDocument/2006/relationships/oleObject" Target="../embeddings/____________Microsoft_Office_Word_97_-_200381.doc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____________Microsoft_Office_Word_97_-_200380.doc"/><Relationship Id="rId5" Type="http://schemas.openxmlformats.org/officeDocument/2006/relationships/oleObject" Target="../embeddings/____________Microsoft_Office_Word_97_-_200379.doc"/><Relationship Id="rId10" Type="http://schemas.openxmlformats.org/officeDocument/2006/relationships/oleObject" Target="../embeddings/____________Microsoft_Office_Word_97_-_200384.doc"/><Relationship Id="rId4" Type="http://schemas.openxmlformats.org/officeDocument/2006/relationships/oleObject" Target="../embeddings/____________Microsoft_Office_Word_97_-_200378.doc"/><Relationship Id="rId9" Type="http://schemas.openxmlformats.org/officeDocument/2006/relationships/oleObject" Target="../embeddings/____________Microsoft_Office_Word_97_-_200383.doc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10.doc"/><Relationship Id="rId3" Type="http://schemas.openxmlformats.org/officeDocument/2006/relationships/oleObject" Target="../embeddings/____________Microsoft_Office_Word_97_-_20035.doc"/><Relationship Id="rId7" Type="http://schemas.openxmlformats.org/officeDocument/2006/relationships/oleObject" Target="../embeddings/____________Microsoft_Office_Word_97_-_20039.doc"/><Relationship Id="rId12" Type="http://schemas.openxmlformats.org/officeDocument/2006/relationships/oleObject" Target="../embeddings/____________Microsoft_Office_Word_97_-_200314.doc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____________Microsoft_Office_Word_97_-_20038.doc"/><Relationship Id="rId11" Type="http://schemas.openxmlformats.org/officeDocument/2006/relationships/oleObject" Target="../embeddings/____________Microsoft_Office_Word_97_-_200313.doc"/><Relationship Id="rId5" Type="http://schemas.openxmlformats.org/officeDocument/2006/relationships/oleObject" Target="../embeddings/____________Microsoft_Office_Word_97_-_20037.doc"/><Relationship Id="rId10" Type="http://schemas.openxmlformats.org/officeDocument/2006/relationships/oleObject" Target="../embeddings/____________Microsoft_Office_Word_97_-_200312.doc"/><Relationship Id="rId4" Type="http://schemas.openxmlformats.org/officeDocument/2006/relationships/oleObject" Target="../embeddings/____________Microsoft_Office_Word_97_-_20036.doc"/><Relationship Id="rId9" Type="http://schemas.openxmlformats.org/officeDocument/2006/relationships/oleObject" Target="../embeddings/____________Microsoft_Office_Word_97_-_200311.doc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20.doc"/><Relationship Id="rId3" Type="http://schemas.openxmlformats.org/officeDocument/2006/relationships/oleObject" Target="../embeddings/____________Microsoft_Office_Word_97_-_200315.doc"/><Relationship Id="rId7" Type="http://schemas.openxmlformats.org/officeDocument/2006/relationships/oleObject" Target="../embeddings/____________Microsoft_Office_Word_97_-_200319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____________Microsoft_Office_Word_97_-_200318.doc"/><Relationship Id="rId5" Type="http://schemas.openxmlformats.org/officeDocument/2006/relationships/oleObject" Target="../embeddings/____________Microsoft_Office_Word_97_-_200317.doc"/><Relationship Id="rId4" Type="http://schemas.openxmlformats.org/officeDocument/2006/relationships/oleObject" Target="../embeddings/____________Microsoft_Office_Word_97_-_200316.doc"/><Relationship Id="rId9" Type="http://schemas.openxmlformats.org/officeDocument/2006/relationships/oleObject" Target="../embeddings/____________Microsoft_Office_Word_97_-_200321.doc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27.doc"/><Relationship Id="rId3" Type="http://schemas.openxmlformats.org/officeDocument/2006/relationships/oleObject" Target="../embeddings/____________Microsoft_Office_Word_97_-_200322.doc"/><Relationship Id="rId7" Type="http://schemas.openxmlformats.org/officeDocument/2006/relationships/oleObject" Target="../embeddings/____________Microsoft_Office_Word_97_-_200326.doc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____________Microsoft_Office_Word_97_-_200325.doc"/><Relationship Id="rId5" Type="http://schemas.openxmlformats.org/officeDocument/2006/relationships/oleObject" Target="../embeddings/____________Microsoft_Office_Word_97_-_200324.doc"/><Relationship Id="rId4" Type="http://schemas.openxmlformats.org/officeDocument/2006/relationships/oleObject" Target="../embeddings/____________Microsoft_Office_Word_97_-_200323.doc"/><Relationship Id="rId9" Type="http://schemas.openxmlformats.org/officeDocument/2006/relationships/oleObject" Target="../embeddings/____________Microsoft_Office_Word_97_-_200328.doc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34.doc"/><Relationship Id="rId3" Type="http://schemas.openxmlformats.org/officeDocument/2006/relationships/oleObject" Target="../embeddings/____________Microsoft_Office_Word_97_-_200329.doc"/><Relationship Id="rId7" Type="http://schemas.openxmlformats.org/officeDocument/2006/relationships/oleObject" Target="../embeddings/____________Microsoft_Office_Word_97_-_200333.doc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___Microsoft_Office_Word_97_-_200332.doc"/><Relationship Id="rId5" Type="http://schemas.openxmlformats.org/officeDocument/2006/relationships/oleObject" Target="../embeddings/____________Microsoft_Office_Word_97_-_200331.doc"/><Relationship Id="rId4" Type="http://schemas.openxmlformats.org/officeDocument/2006/relationships/oleObject" Target="../embeddings/____________Microsoft_Office_Word_97_-_200330.doc"/><Relationship Id="rId9" Type="http://schemas.openxmlformats.org/officeDocument/2006/relationships/oleObject" Target="../embeddings/____________Microsoft_Office_Word_97_-_200335.doc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41.doc"/><Relationship Id="rId3" Type="http://schemas.openxmlformats.org/officeDocument/2006/relationships/oleObject" Target="../embeddings/____________Microsoft_Office_Word_97_-_200336.doc"/><Relationship Id="rId7" Type="http://schemas.openxmlformats.org/officeDocument/2006/relationships/oleObject" Target="../embeddings/____________Microsoft_Office_Word_97_-_200340.doc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___Microsoft_Office_Word_97_-_200339.doc"/><Relationship Id="rId5" Type="http://schemas.openxmlformats.org/officeDocument/2006/relationships/oleObject" Target="../embeddings/____________Microsoft_Office_Word_97_-_200338.doc"/><Relationship Id="rId4" Type="http://schemas.openxmlformats.org/officeDocument/2006/relationships/oleObject" Target="../embeddings/____________Microsoft_Office_Word_97_-_200337.doc"/><Relationship Id="rId9" Type="http://schemas.openxmlformats.org/officeDocument/2006/relationships/oleObject" Target="../embeddings/____________Microsoft_Office_Word_97_-_200342.doc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48.doc"/><Relationship Id="rId3" Type="http://schemas.openxmlformats.org/officeDocument/2006/relationships/oleObject" Target="../embeddings/____________Microsoft_Office_Word_97_-_200343.doc"/><Relationship Id="rId7" Type="http://schemas.openxmlformats.org/officeDocument/2006/relationships/oleObject" Target="../embeddings/____________Microsoft_Office_Word_97_-_200347.doc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___Microsoft_Office_Word_97_-_200346.doc"/><Relationship Id="rId5" Type="http://schemas.openxmlformats.org/officeDocument/2006/relationships/oleObject" Target="../embeddings/____________Microsoft_Office_Word_97_-_200345.doc"/><Relationship Id="rId4" Type="http://schemas.openxmlformats.org/officeDocument/2006/relationships/oleObject" Target="../embeddings/____________Microsoft_Office_Word_97_-_200344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49.doc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50.doc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05"/>
  <sheetViews>
    <sheetView topLeftCell="A135" zoomScaleNormal="100" workbookViewId="0">
      <selection activeCell="E159" sqref="E159"/>
    </sheetView>
  </sheetViews>
  <sheetFormatPr defaultRowHeight="15"/>
  <cols>
    <col min="1" max="1" width="9.140625" style="139"/>
    <col min="2" max="2" width="25.28515625" style="139" customWidth="1"/>
    <col min="3" max="3" width="16.28515625" style="139" customWidth="1"/>
    <col min="4" max="4" width="18.140625" style="139" customWidth="1"/>
    <col min="5" max="5" width="15.42578125" style="139" customWidth="1"/>
    <col min="6" max="6" width="15.7109375" style="139" customWidth="1"/>
    <col min="7" max="7" width="18.5703125" style="139" customWidth="1"/>
    <col min="8" max="8" width="19.85546875" style="139" customWidth="1"/>
    <col min="9" max="9" width="15" style="139" customWidth="1"/>
    <col min="10" max="11" width="9.140625" style="139"/>
    <col min="12" max="12" width="22.42578125" style="139" hidden="1" customWidth="1"/>
    <col min="13" max="13" width="15.5703125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3.25" customHeight="1">
      <c r="A1" s="355" t="s">
        <v>183</v>
      </c>
      <c r="B1" s="355"/>
      <c r="C1" s="355"/>
      <c r="D1" s="355"/>
      <c r="E1" s="355"/>
      <c r="F1" s="355"/>
      <c r="G1" s="355"/>
      <c r="H1" s="355"/>
    </row>
    <row r="2" spans="1:14" ht="15.75">
      <c r="F2" s="1"/>
    </row>
    <row r="3" spans="1:14" ht="18" customHeight="1">
      <c r="A3" s="356" t="s">
        <v>352</v>
      </c>
      <c r="B3" s="356"/>
      <c r="C3" s="356"/>
      <c r="D3" s="356"/>
      <c r="E3" s="356"/>
      <c r="F3" s="356"/>
      <c r="G3" s="356"/>
      <c r="H3" s="356"/>
    </row>
    <row r="4" spans="1:14">
      <c r="D4" s="357" t="s">
        <v>307</v>
      </c>
      <c r="E4" s="357"/>
    </row>
    <row r="5" spans="1:14">
      <c r="B5" s="3" t="s">
        <v>9</v>
      </c>
    </row>
    <row r="6" spans="1:14" ht="24.75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45.75" thickBot="1">
      <c r="A10" s="84">
        <f>COUNTIF(B24:H165,B10)</f>
        <v>45</v>
      </c>
      <c r="B10" s="261" t="s">
        <v>121</v>
      </c>
      <c r="C10" s="216">
        <v>3</v>
      </c>
      <c r="D10" s="143"/>
      <c r="E10" s="112">
        <f t="shared" ref="E10:E22" si="0">C10+D10</f>
        <v>3</v>
      </c>
      <c r="F10" s="112">
        <f>ROUND(E10*15*0.15,0)</f>
        <v>7</v>
      </c>
      <c r="G10" s="82" t="s">
        <v>366</v>
      </c>
      <c r="H10" s="291"/>
      <c r="I10" s="139">
        <f>E10*15</f>
        <v>45</v>
      </c>
      <c r="J10" s="139">
        <f>A10-I10</f>
        <v>0</v>
      </c>
    </row>
    <row r="11" spans="1:14" ht="45.75" thickBot="1">
      <c r="A11" s="8">
        <f>COUNTIF(B24:H165,B11)</f>
        <v>30</v>
      </c>
      <c r="B11" s="237" t="s">
        <v>286</v>
      </c>
      <c r="C11" s="216">
        <v>2</v>
      </c>
      <c r="E11" s="112">
        <f t="shared" ref="E11:E16" si="1">C11+D11</f>
        <v>2</v>
      </c>
      <c r="F11" s="112">
        <f>ROUND(E11*15*0.15,0)</f>
        <v>5</v>
      </c>
      <c r="G11" s="82" t="s">
        <v>320</v>
      </c>
      <c r="H11" s="291"/>
      <c r="I11" s="139">
        <f t="shared" ref="I11:I22" si="2">E11*15</f>
        <v>30</v>
      </c>
      <c r="J11" s="139">
        <f t="shared" ref="J11:J22" si="3">A11-I11</f>
        <v>0</v>
      </c>
      <c r="N11" s="102" t="str">
        <f>A1</f>
        <v>ΒΟΗΘΟΣ ΦΑΡΜΑΚΕΙΟΥ</v>
      </c>
    </row>
    <row r="12" spans="1:14" ht="30.75" thickBot="1">
      <c r="A12" s="8">
        <f>COUNTIF(B24:H165,B12)</f>
        <v>90</v>
      </c>
      <c r="B12" s="237" t="s">
        <v>287</v>
      </c>
      <c r="D12" s="143">
        <v>6</v>
      </c>
      <c r="E12" s="112">
        <f t="shared" si="1"/>
        <v>6</v>
      </c>
      <c r="F12" s="112">
        <f t="shared" ref="F12:F22" si="4">ROUND(E12*15*0.15,0)</f>
        <v>14</v>
      </c>
      <c r="G12" s="111"/>
      <c r="H12" s="238" t="s">
        <v>320</v>
      </c>
      <c r="I12" s="139">
        <f t="shared" si="2"/>
        <v>90</v>
      </c>
      <c r="J12" s="139">
        <f t="shared" si="3"/>
        <v>0</v>
      </c>
      <c r="N12" s="103"/>
    </row>
    <row r="13" spans="1:14" ht="30.75" thickBot="1">
      <c r="A13" s="8">
        <f>COUNTIF(B24:H165,B13)</f>
        <v>30</v>
      </c>
      <c r="B13" s="237" t="s">
        <v>122</v>
      </c>
      <c r="C13" s="216">
        <v>2</v>
      </c>
      <c r="D13" s="138"/>
      <c r="E13" s="112">
        <f t="shared" si="1"/>
        <v>2</v>
      </c>
      <c r="F13" s="112">
        <f t="shared" si="4"/>
        <v>5</v>
      </c>
      <c r="G13" s="112" t="s">
        <v>410</v>
      </c>
      <c r="H13" s="292"/>
      <c r="I13" s="139">
        <f t="shared" si="2"/>
        <v>30</v>
      </c>
      <c r="J13" s="139">
        <f t="shared" si="3"/>
        <v>0</v>
      </c>
      <c r="N13" s="103" t="str">
        <f>A3</f>
        <v>Α’ Εξάμηνο   -  ΑΙΘΟΥΣΑ : 18 -1ος ΌΡΟΦΟΣ</v>
      </c>
    </row>
    <row r="14" spans="1:14" ht="30.75" thickBot="1">
      <c r="A14" s="8">
        <f>COUNTIF(B24:H165,B14)</f>
        <v>30</v>
      </c>
      <c r="B14" s="237" t="s">
        <v>123</v>
      </c>
      <c r="C14" s="216">
        <v>2</v>
      </c>
      <c r="D14" s="143"/>
      <c r="E14" s="112">
        <f t="shared" si="1"/>
        <v>2</v>
      </c>
      <c r="F14" s="112">
        <f t="shared" si="4"/>
        <v>5</v>
      </c>
      <c r="G14" s="112" t="s">
        <v>321</v>
      </c>
      <c r="H14" s="291"/>
      <c r="I14" s="139">
        <f t="shared" si="2"/>
        <v>30</v>
      </c>
      <c r="J14" s="139">
        <f t="shared" si="3"/>
        <v>0</v>
      </c>
      <c r="N14" s="103"/>
    </row>
    <row r="15" spans="1:14" ht="26.25" thickBot="1">
      <c r="A15" s="8">
        <f>COUNTIF(B24:H165,B15)</f>
        <v>30</v>
      </c>
      <c r="B15" s="237" t="s">
        <v>107</v>
      </c>
      <c r="C15" s="216">
        <v>2</v>
      </c>
      <c r="D15" s="143"/>
      <c r="E15" s="112">
        <f t="shared" si="1"/>
        <v>2</v>
      </c>
      <c r="F15" s="112">
        <f t="shared" si="4"/>
        <v>5</v>
      </c>
      <c r="G15" s="112" t="s">
        <v>322</v>
      </c>
      <c r="H15" s="293"/>
      <c r="I15" s="139">
        <f t="shared" si="2"/>
        <v>30</v>
      </c>
      <c r="J15" s="139">
        <f t="shared" si="3"/>
        <v>0</v>
      </c>
      <c r="N15" s="104" t="s">
        <v>187</v>
      </c>
    </row>
    <row r="16" spans="1:14" ht="30.75" thickBot="1">
      <c r="A16" s="8">
        <f>COUNTIF(B24:H165,B16)</f>
        <v>45</v>
      </c>
      <c r="B16" s="237" t="s">
        <v>45</v>
      </c>
      <c r="C16" s="216"/>
      <c r="D16" s="143">
        <v>3</v>
      </c>
      <c r="E16" s="112">
        <f t="shared" si="1"/>
        <v>3</v>
      </c>
      <c r="F16" s="112">
        <f t="shared" si="4"/>
        <v>7</v>
      </c>
      <c r="G16" s="92"/>
      <c r="H16" s="112" t="s">
        <v>373</v>
      </c>
      <c r="I16" s="139">
        <f t="shared" si="2"/>
        <v>45</v>
      </c>
      <c r="J16" s="139">
        <f t="shared" si="3"/>
        <v>0</v>
      </c>
    </row>
    <row r="17" spans="1:10">
      <c r="A17" s="8">
        <f>COUNTIF(B24:H165,B17)</f>
        <v>0</v>
      </c>
      <c r="B17" s="202"/>
      <c r="C17" s="216"/>
      <c r="D17" s="143"/>
      <c r="E17" s="112">
        <f t="shared" si="0"/>
        <v>0</v>
      </c>
      <c r="F17" s="112">
        <f t="shared" si="4"/>
        <v>0</v>
      </c>
      <c r="G17" s="112"/>
      <c r="H17" s="112"/>
      <c r="I17" s="139">
        <f t="shared" si="2"/>
        <v>0</v>
      </c>
      <c r="J17" s="139">
        <f t="shared" si="3"/>
        <v>0</v>
      </c>
    </row>
    <row r="18" spans="1:10">
      <c r="A18" s="8">
        <f>COUNTIF(B24:H165,B18)</f>
        <v>0</v>
      </c>
      <c r="B18" s="228"/>
      <c r="C18" s="216"/>
      <c r="D18" s="143"/>
      <c r="E18" s="112">
        <f t="shared" si="0"/>
        <v>0</v>
      </c>
      <c r="F18" s="112">
        <f t="shared" si="4"/>
        <v>0</v>
      </c>
      <c r="G18" s="112"/>
      <c r="H18" s="112"/>
      <c r="I18" s="139">
        <f t="shared" si="2"/>
        <v>0</v>
      </c>
      <c r="J18" s="139">
        <f t="shared" si="3"/>
        <v>0</v>
      </c>
    </row>
    <row r="19" spans="1:10">
      <c r="A19" s="8">
        <f>COUNTIF(B24:H165,B18)</f>
        <v>0</v>
      </c>
      <c r="B19" s="201"/>
      <c r="C19" s="187"/>
      <c r="D19" s="143"/>
      <c r="E19" s="112">
        <f t="shared" si="0"/>
        <v>0</v>
      </c>
      <c r="F19" s="112">
        <f t="shared" si="4"/>
        <v>0</v>
      </c>
      <c r="G19" s="112"/>
      <c r="H19" s="112"/>
      <c r="I19" s="139">
        <f t="shared" si="2"/>
        <v>0</v>
      </c>
      <c r="J19" s="139">
        <f t="shared" si="3"/>
        <v>0</v>
      </c>
    </row>
    <row r="20" spans="1:10">
      <c r="A20" s="8">
        <f>COUNTIF(B24:H165,B20)</f>
        <v>0</v>
      </c>
      <c r="B20" s="137"/>
      <c r="C20" s="187"/>
      <c r="D20" s="143"/>
      <c r="E20" s="112">
        <f t="shared" si="0"/>
        <v>0</v>
      </c>
      <c r="F20" s="112">
        <f t="shared" si="4"/>
        <v>0</v>
      </c>
      <c r="G20" s="12"/>
      <c r="H20" s="112"/>
      <c r="I20" s="139">
        <f t="shared" si="2"/>
        <v>0</v>
      </c>
      <c r="J20" s="139">
        <f t="shared" si="3"/>
        <v>0</v>
      </c>
    </row>
    <row r="21" spans="1:10">
      <c r="A21" s="8">
        <f>COUNTIF(B24:H165,B21)</f>
        <v>0</v>
      </c>
      <c r="B21" s="112"/>
      <c r="C21" s="112"/>
      <c r="D21" s="112"/>
      <c r="E21" s="112">
        <f t="shared" si="0"/>
        <v>0</v>
      </c>
      <c r="F21" s="112">
        <f t="shared" si="4"/>
        <v>0</v>
      </c>
      <c r="G21" s="112"/>
      <c r="H21" s="112"/>
      <c r="I21" s="139">
        <f t="shared" si="2"/>
        <v>0</v>
      </c>
      <c r="J21" s="139">
        <f t="shared" si="3"/>
        <v>0</v>
      </c>
    </row>
    <row r="22" spans="1:10">
      <c r="A22" s="8">
        <f>COUNTIF(B24:H165,B22)</f>
        <v>0</v>
      </c>
      <c r="B22" s="112"/>
      <c r="C22" s="112"/>
      <c r="D22" s="112"/>
      <c r="E22" s="112">
        <f t="shared" si="0"/>
        <v>0</v>
      </c>
      <c r="F22" s="112">
        <f t="shared" si="4"/>
        <v>0</v>
      </c>
      <c r="G22" s="112"/>
      <c r="H22" s="112"/>
      <c r="I22" s="139">
        <f t="shared" si="2"/>
        <v>0</v>
      </c>
      <c r="J22" s="139">
        <f t="shared" si="3"/>
        <v>0</v>
      </c>
    </row>
    <row r="23" spans="1:10">
      <c r="A23" s="139">
        <f>SUM(A10:A22)</f>
        <v>300</v>
      </c>
      <c r="B23" s="143" t="s">
        <v>20</v>
      </c>
      <c r="C23" s="139">
        <f>SUM(C10:C22)</f>
        <v>11</v>
      </c>
      <c r="D23" s="139">
        <f>SUM(D10:D22)</f>
        <v>9</v>
      </c>
    </row>
    <row r="27" spans="1:10" ht="15.75" hidden="1">
      <c r="A27" s="139">
        <v>1</v>
      </c>
      <c r="B27" s="5"/>
      <c r="C27" s="5"/>
      <c r="D27" s="5"/>
      <c r="E27" s="5"/>
      <c r="F27" s="5"/>
      <c r="G27" s="5"/>
      <c r="H27" s="5"/>
    </row>
    <row r="28" spans="1:10" hidden="1">
      <c r="B28" s="6"/>
      <c r="C28" s="15"/>
      <c r="D28" s="68"/>
      <c r="E28" s="68"/>
      <c r="F28" s="27"/>
      <c r="G28" s="27"/>
      <c r="H28" s="27"/>
    </row>
    <row r="29" spans="1:10" hidden="1">
      <c r="B29" s="6"/>
      <c r="C29" s="15"/>
      <c r="D29" s="68"/>
      <c r="E29" s="68"/>
      <c r="F29" s="27"/>
      <c r="G29" s="27"/>
      <c r="H29" s="27"/>
    </row>
    <row r="30" spans="1:10" hidden="1">
      <c r="B30" s="6"/>
      <c r="C30" s="15"/>
      <c r="D30" s="68"/>
      <c r="E30" s="68"/>
      <c r="F30" s="27"/>
      <c r="G30" s="27"/>
      <c r="H30" s="27"/>
    </row>
    <row r="31" spans="1:10" hidden="1">
      <c r="B31" s="6"/>
      <c r="C31" s="15"/>
      <c r="D31" s="68"/>
      <c r="E31" s="68"/>
      <c r="F31" s="27"/>
      <c r="G31" s="27"/>
      <c r="H31" s="27"/>
    </row>
    <row r="32" spans="1:10" hidden="1">
      <c r="B32" s="143"/>
      <c r="C32" s="236"/>
      <c r="D32" s="68"/>
      <c r="E32" s="68"/>
      <c r="F32" s="82"/>
      <c r="G32" s="82"/>
      <c r="H32" s="82"/>
    </row>
    <row r="33" spans="1:8">
      <c r="C33" s="197"/>
    </row>
    <row r="34" spans="1:8" ht="32.25" thickBot="1">
      <c r="A34" s="139">
        <v>1</v>
      </c>
      <c r="B34" s="5" t="s">
        <v>0</v>
      </c>
      <c r="C34" s="5" t="s">
        <v>1</v>
      </c>
      <c r="D34" s="5" t="s">
        <v>188</v>
      </c>
      <c r="E34" s="5" t="s">
        <v>189</v>
      </c>
      <c r="F34" s="5" t="s">
        <v>190</v>
      </c>
      <c r="G34" s="5" t="s">
        <v>191</v>
      </c>
      <c r="H34" s="5" t="s">
        <v>192</v>
      </c>
    </row>
    <row r="35" spans="1:8" ht="45.75" customHeight="1" thickBot="1">
      <c r="B35" s="6">
        <v>1</v>
      </c>
      <c r="C35" s="15" t="s">
        <v>11</v>
      </c>
      <c r="D35" s="111"/>
      <c r="E35" s="111"/>
      <c r="F35" s="111"/>
      <c r="G35" s="281" t="s">
        <v>107</v>
      </c>
      <c r="H35" s="237" t="s">
        <v>121</v>
      </c>
    </row>
    <row r="36" spans="1:8" ht="57.75" customHeight="1" thickBot="1">
      <c r="B36" s="6">
        <v>2</v>
      </c>
      <c r="C36" s="15" t="s">
        <v>12</v>
      </c>
      <c r="D36" s="111"/>
      <c r="E36" s="111"/>
      <c r="F36" s="111"/>
      <c r="G36" s="281" t="s">
        <v>107</v>
      </c>
      <c r="H36" s="237" t="s">
        <v>121</v>
      </c>
    </row>
    <row r="37" spans="1:8" ht="43.5" customHeight="1" thickBot="1">
      <c r="B37" s="6">
        <v>3</v>
      </c>
      <c r="C37" s="15" t="s">
        <v>13</v>
      </c>
      <c r="D37" s="301"/>
      <c r="E37" s="301"/>
      <c r="F37" s="301"/>
      <c r="G37" s="237" t="s">
        <v>287</v>
      </c>
      <c r="H37" s="237" t="s">
        <v>45</v>
      </c>
    </row>
    <row r="38" spans="1:8" ht="48" customHeight="1" thickBot="1">
      <c r="B38" s="6">
        <v>4</v>
      </c>
      <c r="C38" s="15" t="s">
        <v>14</v>
      </c>
      <c r="D38" s="237"/>
      <c r="E38" s="237"/>
      <c r="F38" s="237"/>
      <c r="G38" s="237" t="s">
        <v>287</v>
      </c>
      <c r="H38" s="237" t="s">
        <v>45</v>
      </c>
    </row>
    <row r="39" spans="1:8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8">
      <c r="C40" s="15"/>
    </row>
    <row r="41" spans="1:8" ht="32.25" thickBot="1">
      <c r="A41" s="139">
        <v>2</v>
      </c>
      <c r="B41" s="5" t="s">
        <v>0</v>
      </c>
      <c r="C41" s="5" t="s">
        <v>1</v>
      </c>
      <c r="D41" s="5" t="s">
        <v>193</v>
      </c>
      <c r="E41" s="5" t="s">
        <v>194</v>
      </c>
      <c r="F41" s="5" t="s">
        <v>195</v>
      </c>
      <c r="G41" s="5" t="s">
        <v>196</v>
      </c>
      <c r="H41" s="5" t="s">
        <v>197</v>
      </c>
    </row>
    <row r="42" spans="1:8" ht="45.75" thickBot="1">
      <c r="B42" s="6">
        <v>1</v>
      </c>
      <c r="C42" s="15" t="s">
        <v>11</v>
      </c>
      <c r="D42" s="237" t="s">
        <v>45</v>
      </c>
      <c r="F42" s="237" t="s">
        <v>123</v>
      </c>
      <c r="G42" s="237" t="s">
        <v>107</v>
      </c>
      <c r="H42" s="237" t="s">
        <v>121</v>
      </c>
    </row>
    <row r="43" spans="1:8" ht="45.75" thickBot="1">
      <c r="B43" s="6">
        <v>2</v>
      </c>
      <c r="C43" s="15" t="s">
        <v>12</v>
      </c>
      <c r="D43" s="237" t="s">
        <v>121</v>
      </c>
      <c r="F43" s="237" t="s">
        <v>123</v>
      </c>
      <c r="G43" s="237" t="s">
        <v>107</v>
      </c>
      <c r="H43" s="237" t="s">
        <v>121</v>
      </c>
    </row>
    <row r="44" spans="1:8" ht="45.75" thickBot="1">
      <c r="B44" s="6">
        <v>3</v>
      </c>
      <c r="C44" s="15" t="s">
        <v>13</v>
      </c>
      <c r="D44" s="237" t="s">
        <v>286</v>
      </c>
      <c r="E44" s="237" t="s">
        <v>287</v>
      </c>
      <c r="F44" s="237" t="s">
        <v>287</v>
      </c>
      <c r="G44" s="237"/>
      <c r="H44" s="237" t="s">
        <v>45</v>
      </c>
    </row>
    <row r="45" spans="1:8" ht="45.75" thickBot="1">
      <c r="B45" s="6">
        <v>4</v>
      </c>
      <c r="C45" s="15" t="s">
        <v>14</v>
      </c>
      <c r="D45" s="237" t="s">
        <v>286</v>
      </c>
      <c r="E45" s="237" t="s">
        <v>287</v>
      </c>
      <c r="F45" s="237" t="s">
        <v>287</v>
      </c>
      <c r="G45" s="237"/>
      <c r="H45" s="237" t="s">
        <v>45</v>
      </c>
    </row>
    <row r="46" spans="1:8" ht="45.75" thickBot="1">
      <c r="B46" s="143">
        <v>5</v>
      </c>
      <c r="C46" s="15" t="s">
        <v>15</v>
      </c>
      <c r="D46" s="82"/>
      <c r="E46" s="237" t="s">
        <v>287</v>
      </c>
      <c r="F46" s="82"/>
      <c r="G46" s="82"/>
      <c r="H46" s="82"/>
    </row>
    <row r="47" spans="1:8" ht="45.75" thickBot="1">
      <c r="E47" s="237" t="s">
        <v>287</v>
      </c>
    </row>
    <row r="48" spans="1:8" ht="32.25" thickBot="1">
      <c r="B48" s="5" t="s">
        <v>0</v>
      </c>
      <c r="C48" s="5" t="s">
        <v>1</v>
      </c>
      <c r="D48" s="218" t="s">
        <v>198</v>
      </c>
      <c r="E48" s="218" t="s">
        <v>199</v>
      </c>
      <c r="F48" s="218" t="s">
        <v>200</v>
      </c>
      <c r="G48" s="218" t="s">
        <v>201</v>
      </c>
      <c r="H48" s="218" t="s">
        <v>202</v>
      </c>
    </row>
    <row r="49" spans="1:10" ht="45.75" thickBot="1">
      <c r="A49" s="139">
        <v>3</v>
      </c>
      <c r="B49" s="6">
        <v>1</v>
      </c>
      <c r="C49" s="15" t="s">
        <v>11</v>
      </c>
      <c r="D49" s="237" t="s">
        <v>45</v>
      </c>
      <c r="E49" s="237" t="s">
        <v>122</v>
      </c>
      <c r="F49" s="237" t="s">
        <v>123</v>
      </c>
      <c r="G49" s="237" t="s">
        <v>107</v>
      </c>
      <c r="H49" s="237" t="s">
        <v>121</v>
      </c>
    </row>
    <row r="50" spans="1:10" ht="45.75" thickBot="1">
      <c r="B50" s="6">
        <v>2</v>
      </c>
      <c r="C50" s="15" t="s">
        <v>12</v>
      </c>
      <c r="D50" s="237" t="s">
        <v>121</v>
      </c>
      <c r="E50" s="237" t="s">
        <v>122</v>
      </c>
      <c r="F50" s="237" t="s">
        <v>123</v>
      </c>
      <c r="G50" s="237" t="s">
        <v>107</v>
      </c>
      <c r="H50" s="237" t="s">
        <v>121</v>
      </c>
      <c r="I50" s="98"/>
    </row>
    <row r="51" spans="1:10" ht="45.75" thickBot="1">
      <c r="B51" s="6">
        <v>3</v>
      </c>
      <c r="C51" s="15" t="s">
        <v>13</v>
      </c>
      <c r="D51" s="237" t="s">
        <v>286</v>
      </c>
      <c r="E51" s="237" t="s">
        <v>287</v>
      </c>
      <c r="F51" s="237" t="s">
        <v>287</v>
      </c>
      <c r="G51" s="237" t="s">
        <v>287</v>
      </c>
      <c r="H51" s="237" t="s">
        <v>45</v>
      </c>
      <c r="J51" s="229"/>
    </row>
    <row r="52" spans="1:10" ht="45.75" thickBot="1">
      <c r="B52" s="6">
        <v>4</v>
      </c>
      <c r="C52" s="15" t="s">
        <v>14</v>
      </c>
      <c r="D52" s="237" t="s">
        <v>286</v>
      </c>
      <c r="E52" s="237" t="s">
        <v>287</v>
      </c>
      <c r="F52" s="237" t="s">
        <v>287</v>
      </c>
      <c r="G52" s="237" t="s">
        <v>287</v>
      </c>
      <c r="H52" s="237" t="s">
        <v>45</v>
      </c>
      <c r="J52" s="229"/>
    </row>
    <row r="53" spans="1:10">
      <c r="B53" s="143">
        <v>5</v>
      </c>
      <c r="C53" s="15" t="s">
        <v>15</v>
      </c>
      <c r="D53" s="111"/>
      <c r="E53" s="111"/>
      <c r="F53" s="111"/>
      <c r="G53" s="111"/>
      <c r="H53" s="111"/>
    </row>
    <row r="54" spans="1:10" ht="32.25" thickBot="1">
      <c r="A54" s="139">
        <v>4</v>
      </c>
      <c r="B54" s="5" t="s">
        <v>0</v>
      </c>
      <c r="C54" s="5" t="s">
        <v>1</v>
      </c>
      <c r="D54" s="5" t="s">
        <v>203</v>
      </c>
      <c r="E54" s="5" t="s">
        <v>204</v>
      </c>
      <c r="F54" s="219" t="s">
        <v>205</v>
      </c>
      <c r="G54" s="219" t="s">
        <v>206</v>
      </c>
      <c r="H54" s="200" t="s">
        <v>207</v>
      </c>
    </row>
    <row r="55" spans="1:10" ht="45.75" thickBot="1">
      <c r="B55" s="6">
        <v>1</v>
      </c>
      <c r="C55" s="15" t="s">
        <v>11</v>
      </c>
      <c r="D55" s="237" t="s">
        <v>45</v>
      </c>
      <c r="E55" s="237" t="s">
        <v>122</v>
      </c>
      <c r="F55" s="237" t="s">
        <v>123</v>
      </c>
      <c r="G55" s="237" t="s">
        <v>107</v>
      </c>
      <c r="H55" s="237"/>
    </row>
    <row r="56" spans="1:10" ht="45.75" thickBot="1">
      <c r="B56" s="6">
        <v>2</v>
      </c>
      <c r="C56" s="15" t="s">
        <v>12</v>
      </c>
      <c r="D56" s="237" t="s">
        <v>121</v>
      </c>
      <c r="E56" s="237" t="s">
        <v>122</v>
      </c>
      <c r="F56" s="237" t="s">
        <v>123</v>
      </c>
      <c r="G56" s="237" t="s">
        <v>107</v>
      </c>
      <c r="H56" s="237"/>
    </row>
    <row r="57" spans="1:10" ht="45.75" thickBot="1">
      <c r="B57" s="6">
        <v>3</v>
      </c>
      <c r="C57" s="15" t="s">
        <v>13</v>
      </c>
      <c r="D57" s="237" t="s">
        <v>286</v>
      </c>
      <c r="E57" s="237" t="s">
        <v>287</v>
      </c>
      <c r="F57" s="237" t="s">
        <v>287</v>
      </c>
      <c r="G57" s="237"/>
      <c r="H57" s="237"/>
    </row>
    <row r="58" spans="1:10" ht="45.75" thickBot="1">
      <c r="B58" s="6">
        <v>4</v>
      </c>
      <c r="C58" s="15" t="s">
        <v>14</v>
      </c>
      <c r="D58" s="237" t="s">
        <v>286</v>
      </c>
      <c r="E58" s="237" t="s">
        <v>287</v>
      </c>
      <c r="F58" s="237" t="s">
        <v>287</v>
      </c>
      <c r="G58" s="237"/>
      <c r="H58" s="237"/>
    </row>
    <row r="59" spans="1:10">
      <c r="B59" s="143">
        <v>5</v>
      </c>
      <c r="C59" s="15" t="s">
        <v>15</v>
      </c>
      <c r="D59" s="82"/>
      <c r="E59" s="82"/>
      <c r="F59" s="82"/>
      <c r="G59" s="82"/>
      <c r="H59" s="82"/>
    </row>
    <row r="61" spans="1:10" ht="32.25" thickBot="1">
      <c r="A61" s="139">
        <v>5</v>
      </c>
      <c r="B61" s="5" t="s">
        <v>0</v>
      </c>
      <c r="C61" s="5" t="s">
        <v>1</v>
      </c>
      <c r="D61" s="5" t="s">
        <v>312</v>
      </c>
      <c r="E61" s="5" t="s">
        <v>208</v>
      </c>
      <c r="F61" s="5" t="s">
        <v>209</v>
      </c>
      <c r="G61" s="5" t="s">
        <v>210</v>
      </c>
      <c r="H61" s="5" t="s">
        <v>211</v>
      </c>
    </row>
    <row r="62" spans="1:10" ht="45.75" thickBot="1">
      <c r="B62" s="6">
        <v>1</v>
      </c>
      <c r="C62" s="15" t="s">
        <v>11</v>
      </c>
      <c r="D62" s="237" t="s">
        <v>45</v>
      </c>
      <c r="E62" s="237" t="s">
        <v>122</v>
      </c>
      <c r="F62" s="237" t="s">
        <v>123</v>
      </c>
      <c r="G62" s="237" t="s">
        <v>107</v>
      </c>
      <c r="H62" s="237" t="s">
        <v>121</v>
      </c>
    </row>
    <row r="63" spans="1:10" ht="45.75" thickBot="1">
      <c r="B63" s="6">
        <v>2</v>
      </c>
      <c r="C63" s="15" t="s">
        <v>12</v>
      </c>
      <c r="D63" s="237" t="s">
        <v>121</v>
      </c>
      <c r="E63" s="237" t="s">
        <v>122</v>
      </c>
      <c r="F63" s="237" t="s">
        <v>123</v>
      </c>
      <c r="G63" s="237" t="s">
        <v>107</v>
      </c>
      <c r="H63" s="237" t="s">
        <v>121</v>
      </c>
    </row>
    <row r="64" spans="1:10" ht="45.75" thickBot="1">
      <c r="B64" s="6">
        <v>3</v>
      </c>
      <c r="C64" s="15" t="s">
        <v>13</v>
      </c>
      <c r="D64" s="237"/>
      <c r="E64" s="237" t="s">
        <v>287</v>
      </c>
      <c r="F64" s="237" t="s">
        <v>287</v>
      </c>
      <c r="G64" s="237" t="s">
        <v>287</v>
      </c>
      <c r="H64" s="237" t="s">
        <v>45</v>
      </c>
    </row>
    <row r="65" spans="1:8" ht="45.75" thickBot="1">
      <c r="B65" s="6">
        <v>4</v>
      </c>
      <c r="C65" s="15" t="s">
        <v>14</v>
      </c>
      <c r="D65" s="237"/>
      <c r="E65" s="237" t="s">
        <v>287</v>
      </c>
      <c r="F65" s="237" t="s">
        <v>287</v>
      </c>
      <c r="G65" s="237" t="s">
        <v>287</v>
      </c>
      <c r="H65" s="237" t="s">
        <v>45</v>
      </c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6</v>
      </c>
      <c r="B68" s="5" t="s">
        <v>0</v>
      </c>
      <c r="C68" s="5" t="s">
        <v>1</v>
      </c>
      <c r="D68" s="5" t="s">
        <v>212</v>
      </c>
      <c r="E68" s="5" t="s">
        <v>213</v>
      </c>
      <c r="F68" s="5" t="s">
        <v>214</v>
      </c>
      <c r="G68" s="5" t="s">
        <v>215</v>
      </c>
      <c r="H68" s="5" t="s">
        <v>216</v>
      </c>
    </row>
    <row r="69" spans="1:8" ht="45.75" thickBot="1">
      <c r="B69" s="6">
        <v>1</v>
      </c>
      <c r="C69" s="15" t="s">
        <v>11</v>
      </c>
      <c r="D69" s="237" t="s">
        <v>45</v>
      </c>
      <c r="E69" s="237" t="s">
        <v>122</v>
      </c>
      <c r="F69" s="237" t="s">
        <v>123</v>
      </c>
      <c r="G69" s="237" t="s">
        <v>107</v>
      </c>
      <c r="H69" s="237" t="s">
        <v>121</v>
      </c>
    </row>
    <row r="70" spans="1:8" ht="45.75" thickBot="1">
      <c r="B70" s="6">
        <v>2</v>
      </c>
      <c r="C70" s="15" t="s">
        <v>12</v>
      </c>
      <c r="D70" s="237" t="s">
        <v>121</v>
      </c>
      <c r="E70" s="237" t="s">
        <v>122</v>
      </c>
      <c r="F70" s="237" t="s">
        <v>123</v>
      </c>
      <c r="G70" s="237" t="s">
        <v>107</v>
      </c>
      <c r="H70" s="237" t="s">
        <v>121</v>
      </c>
    </row>
    <row r="71" spans="1:8" ht="45.75" thickBot="1">
      <c r="B71" s="6">
        <v>3</v>
      </c>
      <c r="C71" s="15" t="s">
        <v>13</v>
      </c>
      <c r="D71" s="237" t="s">
        <v>286</v>
      </c>
      <c r="E71" s="237" t="s">
        <v>287</v>
      </c>
      <c r="F71" s="237" t="s">
        <v>287</v>
      </c>
      <c r="G71" s="237" t="s">
        <v>287</v>
      </c>
      <c r="H71" s="237" t="s">
        <v>45</v>
      </c>
    </row>
    <row r="72" spans="1:8" ht="45.75" thickBot="1">
      <c r="B72" s="6">
        <v>4</v>
      </c>
      <c r="C72" s="15" t="s">
        <v>14</v>
      </c>
      <c r="D72" s="237" t="s">
        <v>286</v>
      </c>
      <c r="E72" s="237" t="s">
        <v>287</v>
      </c>
      <c r="F72" s="237" t="s">
        <v>287</v>
      </c>
      <c r="G72" s="237" t="s">
        <v>287</v>
      </c>
      <c r="H72" s="237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4" spans="1:8">
      <c r="D74" s="14"/>
      <c r="E74" s="14"/>
      <c r="F74" s="14"/>
      <c r="G74" s="14"/>
      <c r="H74" s="14"/>
    </row>
    <row r="75" spans="1:8" ht="32.25" thickBot="1">
      <c r="A75" s="139">
        <v>7</v>
      </c>
      <c r="B75" s="5" t="s">
        <v>0</v>
      </c>
      <c r="C75" s="5" t="s">
        <v>1</v>
      </c>
      <c r="D75" s="200" t="s">
        <v>186</v>
      </c>
      <c r="E75" s="5" t="s">
        <v>217</v>
      </c>
      <c r="F75" s="219" t="s">
        <v>218</v>
      </c>
      <c r="G75" s="200" t="s">
        <v>219</v>
      </c>
      <c r="H75" s="5" t="s">
        <v>220</v>
      </c>
    </row>
    <row r="76" spans="1:8" ht="45.75" thickBot="1">
      <c r="B76" s="6">
        <v>1</v>
      </c>
      <c r="C76" s="15" t="s">
        <v>11</v>
      </c>
      <c r="D76" s="237"/>
      <c r="E76" s="237" t="s">
        <v>122</v>
      </c>
      <c r="F76" s="237" t="s">
        <v>123</v>
      </c>
      <c r="G76" s="237"/>
      <c r="H76" s="237" t="s">
        <v>121</v>
      </c>
    </row>
    <row r="77" spans="1:8" ht="45.75" thickBot="1">
      <c r="B77" s="6">
        <v>2</v>
      </c>
      <c r="C77" s="15" t="s">
        <v>12</v>
      </c>
      <c r="D77" s="237"/>
      <c r="E77" s="237" t="s">
        <v>122</v>
      </c>
      <c r="F77" s="237" t="s">
        <v>123</v>
      </c>
      <c r="G77" s="237"/>
      <c r="H77" s="237" t="s">
        <v>121</v>
      </c>
    </row>
    <row r="78" spans="1:8" ht="45.75" thickBot="1">
      <c r="B78" s="6">
        <v>3</v>
      </c>
      <c r="C78" s="15" t="s">
        <v>13</v>
      </c>
      <c r="D78" s="237"/>
      <c r="E78" s="237" t="s">
        <v>287</v>
      </c>
      <c r="F78" s="237" t="s">
        <v>287</v>
      </c>
      <c r="G78" s="237"/>
      <c r="H78" s="237" t="s">
        <v>45</v>
      </c>
    </row>
    <row r="79" spans="1:8" ht="45.75" thickBot="1">
      <c r="B79" s="6">
        <v>4</v>
      </c>
      <c r="C79" s="15" t="s">
        <v>14</v>
      </c>
      <c r="D79" s="237"/>
      <c r="E79" s="237" t="s">
        <v>287</v>
      </c>
      <c r="F79" s="237" t="s">
        <v>287</v>
      </c>
      <c r="G79" s="237"/>
      <c r="H79" s="237" t="s">
        <v>45</v>
      </c>
    </row>
    <row r="80" spans="1:8">
      <c r="B80" s="143">
        <v>5</v>
      </c>
      <c r="C80" s="15" t="s">
        <v>15</v>
      </c>
      <c r="D80" s="82"/>
      <c r="E80" s="82"/>
      <c r="F80" s="82"/>
      <c r="G80" s="82"/>
      <c r="H80" s="82"/>
    </row>
    <row r="82" spans="1:8" ht="32.25" thickBot="1">
      <c r="A82" s="139">
        <v>8</v>
      </c>
      <c r="B82" s="5" t="s">
        <v>0</v>
      </c>
      <c r="C82" s="5" t="s">
        <v>1</v>
      </c>
      <c r="D82" s="5" t="s">
        <v>221</v>
      </c>
      <c r="E82" s="5" t="s">
        <v>222</v>
      </c>
      <c r="F82" s="5" t="s">
        <v>223</v>
      </c>
      <c r="G82" s="5" t="s">
        <v>224</v>
      </c>
      <c r="H82" s="5" t="s">
        <v>225</v>
      </c>
    </row>
    <row r="83" spans="1:8" ht="45.75" thickBot="1">
      <c r="B83" s="6">
        <v>1</v>
      </c>
      <c r="C83" s="15" t="s">
        <v>11</v>
      </c>
      <c r="D83" s="237" t="s">
        <v>45</v>
      </c>
      <c r="E83" s="237" t="s">
        <v>122</v>
      </c>
      <c r="F83" s="237" t="s">
        <v>123</v>
      </c>
      <c r="G83" s="237" t="s">
        <v>107</v>
      </c>
      <c r="H83" s="237" t="s">
        <v>121</v>
      </c>
    </row>
    <row r="84" spans="1:8" ht="45.75" thickBot="1">
      <c r="B84" s="6">
        <v>2</v>
      </c>
      <c r="C84" s="15" t="s">
        <v>12</v>
      </c>
      <c r="D84" s="237" t="s">
        <v>121</v>
      </c>
      <c r="E84" s="237" t="s">
        <v>122</v>
      </c>
      <c r="F84" s="237" t="s">
        <v>123</v>
      </c>
      <c r="G84" s="237" t="s">
        <v>107</v>
      </c>
      <c r="H84" s="237" t="s">
        <v>121</v>
      </c>
    </row>
    <row r="85" spans="1:8" ht="45.75" thickBot="1">
      <c r="B85" s="6">
        <v>3</v>
      </c>
      <c r="C85" s="15" t="s">
        <v>13</v>
      </c>
      <c r="D85" s="237" t="s">
        <v>286</v>
      </c>
      <c r="E85" s="237" t="s">
        <v>287</v>
      </c>
      <c r="F85" s="237" t="s">
        <v>287</v>
      </c>
      <c r="G85" s="237" t="s">
        <v>287</v>
      </c>
      <c r="H85" s="237" t="s">
        <v>45</v>
      </c>
    </row>
    <row r="86" spans="1:8" ht="45.75" thickBot="1">
      <c r="B86" s="6">
        <v>4</v>
      </c>
      <c r="C86" s="15" t="s">
        <v>14</v>
      </c>
      <c r="D86" s="237" t="s">
        <v>286</v>
      </c>
      <c r="E86" s="237" t="s">
        <v>287</v>
      </c>
      <c r="F86" s="237" t="s">
        <v>287</v>
      </c>
      <c r="G86" s="237" t="s">
        <v>287</v>
      </c>
      <c r="H86" s="237" t="s">
        <v>45</v>
      </c>
    </row>
    <row r="87" spans="1:8" ht="45.75" thickBot="1">
      <c r="B87" s="143">
        <v>5</v>
      </c>
      <c r="C87" s="15" t="s">
        <v>15</v>
      </c>
      <c r="D87" s="237" t="s">
        <v>286</v>
      </c>
      <c r="E87" s="237" t="s">
        <v>287</v>
      </c>
      <c r="F87" s="237" t="s">
        <v>287</v>
      </c>
      <c r="G87" s="237" t="s">
        <v>123</v>
      </c>
      <c r="H87" s="237" t="s">
        <v>123</v>
      </c>
    </row>
    <row r="89" spans="1:8" ht="32.25" thickBot="1">
      <c r="A89" s="139">
        <v>9</v>
      </c>
      <c r="B89" s="199" t="s">
        <v>0</v>
      </c>
      <c r="C89" s="199" t="s">
        <v>1</v>
      </c>
      <c r="D89" s="5" t="s">
        <v>226</v>
      </c>
      <c r="E89" s="5" t="s">
        <v>228</v>
      </c>
      <c r="F89" s="5" t="s">
        <v>229</v>
      </c>
      <c r="G89" s="5" t="s">
        <v>230</v>
      </c>
      <c r="H89" s="5" t="s">
        <v>231</v>
      </c>
    </row>
    <row r="90" spans="1:8" ht="45.75" thickBot="1">
      <c r="B90" s="6">
        <v>1</v>
      </c>
      <c r="C90" s="15" t="s">
        <v>11</v>
      </c>
      <c r="D90" s="237" t="s">
        <v>45</v>
      </c>
      <c r="E90" s="237" t="s">
        <v>122</v>
      </c>
      <c r="F90" s="237" t="s">
        <v>123</v>
      </c>
      <c r="G90" s="237" t="s">
        <v>107</v>
      </c>
      <c r="H90" s="237" t="s">
        <v>121</v>
      </c>
    </row>
    <row r="91" spans="1:8" ht="45.75" thickBot="1">
      <c r="B91" s="6">
        <v>2</v>
      </c>
      <c r="C91" s="15" t="s">
        <v>12</v>
      </c>
      <c r="D91" s="237" t="s">
        <v>121</v>
      </c>
      <c r="E91" s="237" t="s">
        <v>122</v>
      </c>
      <c r="F91" s="237" t="s">
        <v>123</v>
      </c>
      <c r="G91" s="237" t="s">
        <v>107</v>
      </c>
      <c r="H91" s="237" t="s">
        <v>121</v>
      </c>
    </row>
    <row r="92" spans="1:8" ht="45.75" thickBot="1">
      <c r="B92" s="6">
        <v>3</v>
      </c>
      <c r="C92" s="15" t="s">
        <v>13</v>
      </c>
      <c r="D92" s="237" t="s">
        <v>286</v>
      </c>
      <c r="E92" s="237" t="s">
        <v>287</v>
      </c>
      <c r="F92" s="237" t="s">
        <v>287</v>
      </c>
      <c r="G92" s="237" t="s">
        <v>287</v>
      </c>
      <c r="H92" s="237" t="s">
        <v>45</v>
      </c>
    </row>
    <row r="93" spans="1:8" ht="45.75" thickBot="1">
      <c r="B93" s="6">
        <v>4</v>
      </c>
      <c r="C93" s="15" t="s">
        <v>14</v>
      </c>
      <c r="D93" s="237" t="s">
        <v>286</v>
      </c>
      <c r="E93" s="237" t="s">
        <v>287</v>
      </c>
      <c r="F93" s="237" t="s">
        <v>287</v>
      </c>
      <c r="G93" s="237" t="s">
        <v>287</v>
      </c>
      <c r="H93" s="237" t="s">
        <v>45</v>
      </c>
    </row>
    <row r="94" spans="1:8" ht="45.75" thickBot="1">
      <c r="B94" s="143">
        <v>5</v>
      </c>
      <c r="C94" s="15" t="s">
        <v>15</v>
      </c>
      <c r="D94" s="237" t="s">
        <v>287</v>
      </c>
      <c r="E94" s="237" t="s">
        <v>287</v>
      </c>
      <c r="G94" s="311" t="s">
        <v>122</v>
      </c>
    </row>
    <row r="95" spans="1:8" ht="45.75" thickBot="1">
      <c r="G95" s="311" t="s">
        <v>122</v>
      </c>
    </row>
    <row r="96" spans="1:8" ht="32.25" thickBot="1">
      <c r="A96" s="139">
        <v>10</v>
      </c>
      <c r="B96" s="5" t="s">
        <v>0</v>
      </c>
      <c r="C96" s="5" t="s">
        <v>1</v>
      </c>
      <c r="D96" s="5" t="s">
        <v>232</v>
      </c>
      <c r="E96" s="5" t="s">
        <v>233</v>
      </c>
      <c r="F96" s="5" t="s">
        <v>234</v>
      </c>
      <c r="G96" s="5" t="s">
        <v>235</v>
      </c>
      <c r="H96" s="5" t="s">
        <v>236</v>
      </c>
    </row>
    <row r="97" spans="1:18" ht="45.75" thickBot="1">
      <c r="B97" s="6">
        <v>1</v>
      </c>
      <c r="C97" s="15" t="s">
        <v>11</v>
      </c>
      <c r="D97" s="237" t="s">
        <v>45</v>
      </c>
      <c r="E97" s="237" t="s">
        <v>122</v>
      </c>
      <c r="F97" s="237" t="s">
        <v>123</v>
      </c>
      <c r="G97" s="237" t="s">
        <v>107</v>
      </c>
      <c r="H97" s="237" t="s">
        <v>121</v>
      </c>
    </row>
    <row r="98" spans="1:18" ht="45.75" thickBot="1">
      <c r="B98" s="6">
        <v>2</v>
      </c>
      <c r="C98" s="15" t="s">
        <v>12</v>
      </c>
      <c r="D98" s="237" t="s">
        <v>121</v>
      </c>
      <c r="E98" s="237" t="s">
        <v>122</v>
      </c>
      <c r="F98" s="237" t="s">
        <v>123</v>
      </c>
      <c r="G98" s="263" t="s">
        <v>107</v>
      </c>
      <c r="H98" s="263" t="s">
        <v>121</v>
      </c>
      <c r="L98" s="95"/>
      <c r="M98" s="98"/>
      <c r="N98" s="95"/>
      <c r="O98" s="95"/>
      <c r="P98" s="95"/>
      <c r="Q98" s="98"/>
      <c r="R98" s="95"/>
    </row>
    <row r="99" spans="1:18" ht="45.75" thickBot="1">
      <c r="B99" s="6">
        <v>3</v>
      </c>
      <c r="C99" s="15" t="s">
        <v>13</v>
      </c>
      <c r="D99" s="237" t="s">
        <v>286</v>
      </c>
      <c r="E99" s="237" t="s">
        <v>287</v>
      </c>
      <c r="F99" s="310" t="s">
        <v>287</v>
      </c>
      <c r="G99" s="82" t="s">
        <v>287</v>
      </c>
      <c r="H99" s="111"/>
      <c r="K99" s="271"/>
      <c r="L99" s="95"/>
      <c r="M99" s="95"/>
      <c r="N99" s="95"/>
      <c r="O99" s="95"/>
      <c r="P99" s="95"/>
      <c r="Q99" s="95"/>
      <c r="R99" s="95"/>
    </row>
    <row r="100" spans="1:18" ht="45.75" thickBot="1">
      <c r="B100" s="6">
        <v>4</v>
      </c>
      <c r="C100" s="15" t="s">
        <v>14</v>
      </c>
      <c r="D100" s="263" t="s">
        <v>286</v>
      </c>
      <c r="E100" s="263" t="s">
        <v>287</v>
      </c>
      <c r="F100" s="336" t="s">
        <v>287</v>
      </c>
      <c r="G100" s="82" t="s">
        <v>287</v>
      </c>
      <c r="H100" s="111"/>
      <c r="K100" s="271"/>
      <c r="L100" s="95"/>
      <c r="M100" s="95"/>
      <c r="N100" s="95"/>
      <c r="O100" s="95"/>
      <c r="P100" s="95"/>
      <c r="Q100" s="95"/>
      <c r="R100" s="95"/>
    </row>
    <row r="101" spans="1:18" ht="51.75" customHeight="1" thickBot="1">
      <c r="B101" s="143">
        <v>5</v>
      </c>
      <c r="C101" s="128" t="s">
        <v>15</v>
      </c>
      <c r="D101" s="309" t="s">
        <v>121</v>
      </c>
      <c r="E101" s="309" t="s">
        <v>107</v>
      </c>
      <c r="F101" s="311" t="s">
        <v>121</v>
      </c>
      <c r="H101" s="337" t="s">
        <v>287</v>
      </c>
      <c r="K101" s="17"/>
      <c r="L101" s="95"/>
      <c r="M101" s="95"/>
      <c r="N101" s="114"/>
      <c r="O101" s="95"/>
      <c r="P101" s="95"/>
      <c r="Q101" s="95"/>
      <c r="R101" s="114"/>
    </row>
    <row r="102" spans="1:18" ht="30.75" customHeight="1" thickBot="1">
      <c r="H102" s="279" t="s">
        <v>287</v>
      </c>
      <c r="K102" s="272"/>
      <c r="L102" s="95"/>
      <c r="M102" s="98"/>
      <c r="N102" s="95"/>
      <c r="O102" s="95"/>
      <c r="P102" s="95"/>
      <c r="Q102" s="98"/>
      <c r="R102" s="95"/>
    </row>
    <row r="103" spans="1:18" ht="32.25" thickBot="1">
      <c r="A103" s="139">
        <v>11</v>
      </c>
      <c r="B103" s="5" t="s">
        <v>0</v>
      </c>
      <c r="C103" s="5" t="s">
        <v>1</v>
      </c>
      <c r="D103" s="5" t="s">
        <v>237</v>
      </c>
      <c r="E103" s="5" t="s">
        <v>238</v>
      </c>
      <c r="F103" s="5" t="s">
        <v>239</v>
      </c>
      <c r="G103" s="5" t="s">
        <v>240</v>
      </c>
      <c r="H103" s="5" t="s">
        <v>241</v>
      </c>
      <c r="L103" s="95"/>
      <c r="M103" s="95"/>
      <c r="N103" s="95"/>
      <c r="O103" s="95"/>
      <c r="P103" s="95"/>
      <c r="Q103" s="95"/>
      <c r="R103" s="95"/>
    </row>
    <row r="104" spans="1:18" ht="45.75" thickBot="1">
      <c r="B104" s="6">
        <v>1</v>
      </c>
      <c r="C104" s="15" t="s">
        <v>11</v>
      </c>
      <c r="E104" s="237" t="s">
        <v>122</v>
      </c>
      <c r="F104" s="237" t="s">
        <v>123</v>
      </c>
      <c r="G104" s="237" t="s">
        <v>107</v>
      </c>
      <c r="H104" s="237" t="s">
        <v>121</v>
      </c>
      <c r="L104" s="95"/>
      <c r="M104" s="95"/>
      <c r="N104" s="95"/>
      <c r="O104" s="95"/>
      <c r="P104" s="95"/>
      <c r="Q104" s="95"/>
      <c r="R104" s="95"/>
    </row>
    <row r="105" spans="1:18" ht="45.75" thickBot="1">
      <c r="B105" s="6">
        <v>2</v>
      </c>
      <c r="C105" s="15" t="s">
        <v>12</v>
      </c>
      <c r="D105" s="237" t="s">
        <v>121</v>
      </c>
      <c r="E105" s="237" t="s">
        <v>122</v>
      </c>
      <c r="F105" s="237" t="s">
        <v>123</v>
      </c>
      <c r="G105" s="237" t="s">
        <v>107</v>
      </c>
      <c r="H105" s="237" t="s">
        <v>121</v>
      </c>
      <c r="L105" s="95"/>
      <c r="M105" s="95"/>
      <c r="N105" s="95"/>
      <c r="O105" s="95"/>
      <c r="P105" s="95"/>
      <c r="Q105" s="95"/>
      <c r="R105" s="95"/>
    </row>
    <row r="106" spans="1:18" ht="45.75" thickBot="1">
      <c r="B106" s="6">
        <v>3</v>
      </c>
      <c r="C106" s="15" t="s">
        <v>13</v>
      </c>
      <c r="D106" s="237" t="s">
        <v>286</v>
      </c>
      <c r="E106" s="237" t="s">
        <v>287</v>
      </c>
      <c r="F106" s="237" t="s">
        <v>287</v>
      </c>
      <c r="G106" s="263" t="s">
        <v>45</v>
      </c>
      <c r="H106" s="263" t="s">
        <v>287</v>
      </c>
      <c r="L106" s="95"/>
      <c r="M106" s="95"/>
      <c r="N106" s="95"/>
      <c r="O106" s="95"/>
      <c r="P106" s="95"/>
      <c r="Q106" s="95"/>
      <c r="R106" s="95"/>
    </row>
    <row r="107" spans="1:18" ht="45.75" thickBot="1">
      <c r="B107" s="6">
        <v>4</v>
      </c>
      <c r="C107" s="15" t="s">
        <v>14</v>
      </c>
      <c r="D107" s="237" t="s">
        <v>286</v>
      </c>
      <c r="E107" s="237" t="s">
        <v>287</v>
      </c>
      <c r="F107" s="310" t="s">
        <v>287</v>
      </c>
      <c r="G107" s="82" t="s">
        <v>45</v>
      </c>
      <c r="H107" s="82" t="s">
        <v>287</v>
      </c>
      <c r="L107" s="95"/>
      <c r="M107" s="95"/>
      <c r="N107" s="95"/>
      <c r="O107" s="95"/>
      <c r="P107" s="95"/>
      <c r="Q107" s="95"/>
      <c r="R107" s="95"/>
    </row>
    <row r="108" spans="1:18" ht="52.5" customHeight="1" thickBot="1">
      <c r="B108" s="143">
        <v>5</v>
      </c>
      <c r="C108" s="128" t="s">
        <v>15</v>
      </c>
      <c r="D108" s="309" t="s">
        <v>121</v>
      </c>
      <c r="E108" s="309" t="s">
        <v>107</v>
      </c>
      <c r="G108" s="82" t="s">
        <v>45</v>
      </c>
      <c r="H108" s="111"/>
      <c r="L108" s="95"/>
      <c r="M108" s="114"/>
      <c r="N108" s="115"/>
      <c r="O108" s="95"/>
      <c r="P108" s="95"/>
      <c r="Q108" s="114"/>
      <c r="R108" s="115"/>
    </row>
    <row r="109" spans="1:18" ht="35.25" customHeight="1">
      <c r="L109" s="95"/>
      <c r="M109" s="95"/>
      <c r="N109" s="95"/>
      <c r="O109" s="95"/>
      <c r="P109" s="95"/>
      <c r="Q109" s="95"/>
      <c r="R109" s="95"/>
    </row>
    <row r="110" spans="1:18" ht="32.25" thickBot="1">
      <c r="A110" s="139">
        <v>12</v>
      </c>
      <c r="B110" s="5" t="s">
        <v>0</v>
      </c>
      <c r="C110" s="5" t="s">
        <v>1</v>
      </c>
      <c r="D110" s="5" t="s">
        <v>242</v>
      </c>
      <c r="E110" s="5" t="s">
        <v>243</v>
      </c>
      <c r="F110" s="218" t="s">
        <v>244</v>
      </c>
      <c r="G110" s="341" t="s">
        <v>245</v>
      </c>
      <c r="H110" s="341" t="s">
        <v>246</v>
      </c>
      <c r="L110" s="95"/>
      <c r="M110" s="95"/>
      <c r="N110" s="95"/>
      <c r="O110" s="95"/>
      <c r="P110" s="95"/>
      <c r="Q110" s="95"/>
      <c r="R110" s="95"/>
    </row>
    <row r="111" spans="1:18" ht="45.75" thickBot="1">
      <c r="B111" s="6">
        <v>1</v>
      </c>
      <c r="C111" s="15" t="s">
        <v>11</v>
      </c>
      <c r="E111" s="310" t="s">
        <v>122</v>
      </c>
      <c r="F111" s="82" t="s">
        <v>123</v>
      </c>
      <c r="G111" s="111"/>
      <c r="H111" s="111"/>
    </row>
    <row r="112" spans="1:18" ht="45.75" thickBot="1">
      <c r="B112" s="6">
        <v>2</v>
      </c>
      <c r="C112" s="15" t="s">
        <v>12</v>
      </c>
      <c r="D112" s="237" t="s">
        <v>121</v>
      </c>
      <c r="E112" s="310" t="s">
        <v>122</v>
      </c>
      <c r="F112" s="82" t="s">
        <v>123</v>
      </c>
      <c r="G112" s="111"/>
      <c r="H112" s="111"/>
    </row>
    <row r="113" spans="1:8" ht="45.75" thickBot="1">
      <c r="B113" s="6">
        <v>3</v>
      </c>
      <c r="C113" s="15" t="s">
        <v>13</v>
      </c>
      <c r="D113" s="237" t="s">
        <v>286</v>
      </c>
      <c r="E113" s="237" t="s">
        <v>287</v>
      </c>
      <c r="F113" s="301" t="s">
        <v>287</v>
      </c>
      <c r="G113" s="301" t="s">
        <v>45</v>
      </c>
      <c r="H113" s="301" t="s">
        <v>287</v>
      </c>
    </row>
    <row r="114" spans="1:8" ht="45.75" thickBot="1">
      <c r="B114" s="6">
        <v>4</v>
      </c>
      <c r="C114" s="15" t="s">
        <v>14</v>
      </c>
      <c r="D114" s="237" t="s">
        <v>286</v>
      </c>
      <c r="E114" s="237" t="s">
        <v>287</v>
      </c>
      <c r="F114" s="237" t="s">
        <v>287</v>
      </c>
      <c r="G114" s="237" t="s">
        <v>45</v>
      </c>
      <c r="H114" s="237" t="s">
        <v>287</v>
      </c>
    </row>
    <row r="115" spans="1:8" ht="45.75" thickBot="1">
      <c r="B115" s="143">
        <v>5</v>
      </c>
      <c r="C115" s="15" t="s">
        <v>15</v>
      </c>
      <c r="D115" s="237" t="s">
        <v>286</v>
      </c>
      <c r="E115" s="237" t="s">
        <v>287</v>
      </c>
      <c r="F115" s="237" t="s">
        <v>287</v>
      </c>
      <c r="G115" s="237" t="s">
        <v>122</v>
      </c>
    </row>
    <row r="116" spans="1:8" ht="45.75" thickBot="1">
      <c r="G116" s="237" t="s">
        <v>122</v>
      </c>
    </row>
    <row r="118" spans="1:8" ht="31.5">
      <c r="A118" s="139">
        <v>13</v>
      </c>
      <c r="B118" s="5" t="s">
        <v>0</v>
      </c>
      <c r="C118" s="5" t="s">
        <v>1</v>
      </c>
      <c r="D118" s="200" t="s">
        <v>247</v>
      </c>
      <c r="E118" s="200" t="s">
        <v>248</v>
      </c>
      <c r="F118" s="200" t="s">
        <v>249</v>
      </c>
      <c r="G118" s="200" t="s">
        <v>250</v>
      </c>
      <c r="H118" s="200" t="s">
        <v>251</v>
      </c>
    </row>
    <row r="119" spans="1:8">
      <c r="B119" s="6">
        <v>1</v>
      </c>
      <c r="C119" s="15" t="s">
        <v>11</v>
      </c>
      <c r="D119" s="68" t="s">
        <v>147</v>
      </c>
      <c r="E119" s="68" t="s">
        <v>147</v>
      </c>
      <c r="F119" s="68" t="s">
        <v>147</v>
      </c>
      <c r="G119" s="68" t="s">
        <v>147</v>
      </c>
      <c r="H119" s="68" t="s">
        <v>147</v>
      </c>
    </row>
    <row r="120" spans="1:8">
      <c r="B120" s="6">
        <v>2</v>
      </c>
      <c r="C120" s="15" t="s">
        <v>12</v>
      </c>
      <c r="D120" s="27"/>
      <c r="E120" s="27"/>
      <c r="F120" s="27"/>
      <c r="G120" s="27"/>
      <c r="H120" s="27"/>
    </row>
    <row r="121" spans="1:8">
      <c r="B121" s="6">
        <v>3</v>
      </c>
      <c r="C121" s="15" t="s">
        <v>13</v>
      </c>
      <c r="D121" s="27"/>
      <c r="E121" s="27"/>
      <c r="F121" s="27"/>
      <c r="G121" s="27"/>
      <c r="H121" s="27"/>
    </row>
    <row r="122" spans="1:8">
      <c r="B122" s="6">
        <v>4</v>
      </c>
      <c r="C122" s="15" t="s">
        <v>14</v>
      </c>
      <c r="D122" s="27"/>
      <c r="E122" s="27"/>
      <c r="F122" s="27"/>
      <c r="G122" s="27"/>
      <c r="H122" s="27"/>
    </row>
    <row r="123" spans="1:8">
      <c r="B123" s="143">
        <v>5</v>
      </c>
      <c r="C123" s="15" t="s">
        <v>15</v>
      </c>
      <c r="D123" s="82"/>
      <c r="E123" s="82"/>
      <c r="F123" s="82"/>
      <c r="G123" s="82"/>
      <c r="H123" s="82"/>
    </row>
    <row r="125" spans="1:8" ht="31.5">
      <c r="B125" s="5" t="s">
        <v>0</v>
      </c>
      <c r="C125" s="5" t="s">
        <v>1</v>
      </c>
      <c r="D125" s="200" t="s">
        <v>252</v>
      </c>
      <c r="E125" s="200" t="s">
        <v>253</v>
      </c>
      <c r="F125" s="200" t="s">
        <v>254</v>
      </c>
      <c r="G125" s="200" t="s">
        <v>255</v>
      </c>
      <c r="H125" s="200" t="s">
        <v>256</v>
      </c>
    </row>
    <row r="126" spans="1:8">
      <c r="A126" s="139">
        <v>14</v>
      </c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202"/>
    </row>
    <row r="127" spans="1:8">
      <c r="B127" s="6">
        <v>2</v>
      </c>
      <c r="C127" s="15" t="s">
        <v>12</v>
      </c>
      <c r="D127" s="27"/>
      <c r="E127" s="27"/>
      <c r="F127" s="27"/>
      <c r="G127" s="82"/>
      <c r="H127" s="202"/>
    </row>
    <row r="128" spans="1:8">
      <c r="B128" s="6">
        <v>3</v>
      </c>
      <c r="C128" s="15" t="s">
        <v>13</v>
      </c>
      <c r="D128" s="27"/>
      <c r="E128" s="27"/>
      <c r="F128" s="27"/>
      <c r="G128" s="82"/>
      <c r="H128" s="202"/>
    </row>
    <row r="129" spans="1:8">
      <c r="B129" s="6">
        <v>4</v>
      </c>
      <c r="C129" s="15" t="s">
        <v>14</v>
      </c>
      <c r="D129" s="27"/>
      <c r="E129" s="27"/>
      <c r="F129" s="27"/>
      <c r="G129" s="82"/>
      <c r="H129" s="202"/>
    </row>
    <row r="130" spans="1:8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8" ht="32.25" thickBot="1">
      <c r="B132" s="5" t="s">
        <v>0</v>
      </c>
      <c r="C132" s="5" t="s">
        <v>1</v>
      </c>
      <c r="D132" s="5" t="s">
        <v>416</v>
      </c>
      <c r="E132" s="5" t="s">
        <v>417</v>
      </c>
      <c r="F132" s="5" t="s">
        <v>418</v>
      </c>
      <c r="G132" s="5" t="s">
        <v>419</v>
      </c>
      <c r="H132" s="5" t="s">
        <v>420</v>
      </c>
    </row>
    <row r="133" spans="1:8" ht="45.75" thickBot="1">
      <c r="A133" s="139">
        <v>15</v>
      </c>
      <c r="B133" s="6">
        <v>1</v>
      </c>
      <c r="C133" s="15" t="s">
        <v>11</v>
      </c>
      <c r="E133" s="237" t="s">
        <v>122</v>
      </c>
      <c r="F133" s="237" t="s">
        <v>123</v>
      </c>
      <c r="G133" s="237" t="s">
        <v>107</v>
      </c>
      <c r="H133" s="237" t="s">
        <v>121</v>
      </c>
    </row>
    <row r="134" spans="1:8" ht="45.75" thickBot="1">
      <c r="B134" s="6">
        <v>2</v>
      </c>
      <c r="C134" s="15" t="s">
        <v>12</v>
      </c>
      <c r="D134" s="237" t="s">
        <v>121</v>
      </c>
      <c r="E134" s="237" t="s">
        <v>122</v>
      </c>
      <c r="F134" s="237" t="s">
        <v>123</v>
      </c>
      <c r="G134" s="237" t="s">
        <v>107</v>
      </c>
      <c r="H134" s="237" t="s">
        <v>121</v>
      </c>
    </row>
    <row r="135" spans="1:8" ht="45.75" thickBot="1">
      <c r="B135" s="6">
        <v>3</v>
      </c>
      <c r="C135" s="15" t="s">
        <v>13</v>
      </c>
      <c r="D135" s="237" t="s">
        <v>286</v>
      </c>
      <c r="E135" s="237" t="s">
        <v>287</v>
      </c>
      <c r="F135" s="237" t="s">
        <v>287</v>
      </c>
      <c r="G135" s="237" t="s">
        <v>45</v>
      </c>
      <c r="H135" s="237" t="s">
        <v>287</v>
      </c>
    </row>
    <row r="136" spans="1:8" ht="45.75" thickBot="1">
      <c r="B136" s="6">
        <v>4</v>
      </c>
      <c r="C136" s="15" t="s">
        <v>14</v>
      </c>
      <c r="D136" s="237" t="s">
        <v>286</v>
      </c>
      <c r="E136" s="237" t="s">
        <v>287</v>
      </c>
      <c r="F136" s="237" t="s">
        <v>287</v>
      </c>
      <c r="G136" s="237" t="s">
        <v>45</v>
      </c>
      <c r="H136" s="237" t="s">
        <v>287</v>
      </c>
    </row>
    <row r="137" spans="1:8" ht="45.75" thickBot="1">
      <c r="B137" s="143">
        <v>5</v>
      </c>
      <c r="C137" s="15" t="s">
        <v>15</v>
      </c>
      <c r="D137" s="202"/>
      <c r="E137" s="311" t="s">
        <v>107</v>
      </c>
      <c r="F137" s="202"/>
      <c r="G137" s="263" t="s">
        <v>45</v>
      </c>
    </row>
    <row r="140" spans="1:8" ht="32.25" thickBot="1">
      <c r="B140" s="5" t="s">
        <v>0</v>
      </c>
      <c r="C140" s="5" t="s">
        <v>1</v>
      </c>
      <c r="D140" s="5" t="s">
        <v>421</v>
      </c>
      <c r="E140" s="5" t="s">
        <v>422</v>
      </c>
      <c r="F140" s="5" t="s">
        <v>423</v>
      </c>
      <c r="G140" s="5" t="s">
        <v>424</v>
      </c>
      <c r="H140" s="5" t="s">
        <v>425</v>
      </c>
    </row>
    <row r="141" spans="1:8" ht="45.75" thickBot="1">
      <c r="A141" s="139">
        <v>16</v>
      </c>
      <c r="B141" s="6">
        <v>1</v>
      </c>
      <c r="C141" s="15" t="s">
        <v>11</v>
      </c>
      <c r="E141" s="237" t="s">
        <v>122</v>
      </c>
      <c r="F141" s="237" t="s">
        <v>123</v>
      </c>
      <c r="G141" s="237" t="s">
        <v>107</v>
      </c>
      <c r="H141" s="237" t="s">
        <v>121</v>
      </c>
    </row>
    <row r="142" spans="1:8" ht="45.75" thickBot="1">
      <c r="B142" s="6">
        <v>2</v>
      </c>
      <c r="C142" s="15" t="s">
        <v>12</v>
      </c>
      <c r="D142" s="237" t="s">
        <v>121</v>
      </c>
      <c r="E142" s="237" t="s">
        <v>122</v>
      </c>
      <c r="F142" s="237" t="s">
        <v>123</v>
      </c>
      <c r="G142" s="237" t="s">
        <v>107</v>
      </c>
      <c r="H142" s="237" t="s">
        <v>121</v>
      </c>
    </row>
    <row r="143" spans="1:8" ht="45.75" thickBot="1">
      <c r="B143" s="6">
        <v>3</v>
      </c>
      <c r="C143" s="15" t="s">
        <v>13</v>
      </c>
      <c r="D143" s="237" t="s">
        <v>286</v>
      </c>
      <c r="E143" s="237" t="s">
        <v>287</v>
      </c>
      <c r="F143" s="237" t="s">
        <v>287</v>
      </c>
      <c r="G143" s="237" t="s">
        <v>45</v>
      </c>
      <c r="H143" s="237" t="s">
        <v>287</v>
      </c>
    </row>
    <row r="144" spans="1:8" ht="45.75" thickBot="1">
      <c r="B144" s="6">
        <v>4</v>
      </c>
      <c r="C144" s="15" t="s">
        <v>14</v>
      </c>
      <c r="D144" s="237" t="s">
        <v>286</v>
      </c>
      <c r="E144" s="237" t="s">
        <v>287</v>
      </c>
      <c r="F144" s="237" t="s">
        <v>287</v>
      </c>
      <c r="G144" s="237" t="s">
        <v>45</v>
      </c>
      <c r="H144" s="237" t="s">
        <v>287</v>
      </c>
    </row>
    <row r="145" spans="1:8" ht="45.75" thickBot="1">
      <c r="B145" s="143">
        <v>5</v>
      </c>
      <c r="C145" s="15" t="s">
        <v>15</v>
      </c>
      <c r="D145" s="237" t="s">
        <v>286</v>
      </c>
      <c r="E145" s="311" t="s">
        <v>107</v>
      </c>
      <c r="F145" s="311" t="s">
        <v>121</v>
      </c>
      <c r="G145" s="307" t="s">
        <v>45</v>
      </c>
    </row>
    <row r="146" spans="1:8" ht="45.75" thickBot="1">
      <c r="B146" s="6">
        <v>6</v>
      </c>
      <c r="C146" s="15" t="s">
        <v>15</v>
      </c>
      <c r="D146" s="13"/>
      <c r="E146" s="6"/>
      <c r="G146" s="237" t="s">
        <v>45</v>
      </c>
      <c r="H146" s="6"/>
    </row>
    <row r="148" spans="1:8" ht="11.25" customHeight="1"/>
    <row r="149" spans="1:8" ht="32.25" customHeight="1" thickBot="1">
      <c r="B149" s="199" t="s">
        <v>0</v>
      </c>
      <c r="C149" s="199" t="s">
        <v>1</v>
      </c>
      <c r="D149" s="5" t="s">
        <v>426</v>
      </c>
      <c r="E149" s="5" t="s">
        <v>427</v>
      </c>
      <c r="F149" s="5" t="s">
        <v>428</v>
      </c>
      <c r="G149" s="5" t="s">
        <v>429</v>
      </c>
      <c r="H149" s="5" t="s">
        <v>430</v>
      </c>
    </row>
    <row r="150" spans="1:8" ht="45.75" thickBot="1">
      <c r="A150" s="139">
        <v>17</v>
      </c>
      <c r="B150" s="6">
        <v>1</v>
      </c>
      <c r="C150" s="15" t="s">
        <v>11</v>
      </c>
      <c r="E150" s="237" t="s">
        <v>122</v>
      </c>
      <c r="F150" s="237" t="s">
        <v>123</v>
      </c>
      <c r="G150" s="237" t="s">
        <v>107</v>
      </c>
      <c r="H150" s="237" t="s">
        <v>121</v>
      </c>
    </row>
    <row r="151" spans="1:8" ht="45.75" thickBot="1">
      <c r="B151" s="6">
        <v>2</v>
      </c>
      <c r="C151" s="15" t="s">
        <v>12</v>
      </c>
      <c r="D151" s="237" t="s">
        <v>121</v>
      </c>
      <c r="E151" s="237" t="s">
        <v>122</v>
      </c>
      <c r="F151" s="237" t="s">
        <v>123</v>
      </c>
      <c r="G151" s="237" t="s">
        <v>107</v>
      </c>
      <c r="H151" s="237" t="s">
        <v>121</v>
      </c>
    </row>
    <row r="152" spans="1:8" ht="45.75" thickBot="1">
      <c r="B152" s="6">
        <v>3</v>
      </c>
      <c r="C152" s="15" t="s">
        <v>13</v>
      </c>
      <c r="D152" s="237" t="s">
        <v>286</v>
      </c>
      <c r="E152" s="237" t="s">
        <v>287</v>
      </c>
      <c r="F152" s="237" t="s">
        <v>287</v>
      </c>
      <c r="G152" s="237" t="s">
        <v>45</v>
      </c>
      <c r="H152" s="237" t="s">
        <v>287</v>
      </c>
    </row>
    <row r="153" spans="1:8" ht="45.75" thickBot="1">
      <c r="B153" s="6">
        <v>4</v>
      </c>
      <c r="C153" s="15" t="s">
        <v>14</v>
      </c>
      <c r="D153" s="237" t="s">
        <v>286</v>
      </c>
      <c r="E153" s="237" t="s">
        <v>287</v>
      </c>
      <c r="F153" s="237" t="s">
        <v>287</v>
      </c>
      <c r="G153" s="237" t="s">
        <v>45</v>
      </c>
      <c r="H153" s="237" t="s">
        <v>287</v>
      </c>
    </row>
    <row r="154" spans="1:8" ht="45.75" thickBot="1">
      <c r="B154" s="6">
        <v>5</v>
      </c>
      <c r="C154" s="15" t="s">
        <v>15</v>
      </c>
      <c r="D154" s="237" t="s">
        <v>286</v>
      </c>
      <c r="E154" s="205"/>
      <c r="F154" s="311" t="s">
        <v>121</v>
      </c>
      <c r="G154" s="237" t="s">
        <v>45</v>
      </c>
      <c r="H154" s="309" t="s">
        <v>45</v>
      </c>
    </row>
    <row r="155" spans="1:8" ht="45.75" thickBot="1">
      <c r="B155" s="6">
        <v>6</v>
      </c>
      <c r="C155" s="15"/>
      <c r="D155" s="27"/>
      <c r="E155" s="27"/>
      <c r="F155" s="27"/>
      <c r="G155" s="237" t="s">
        <v>45</v>
      </c>
      <c r="H155" s="309" t="s">
        <v>45</v>
      </c>
    </row>
    <row r="156" spans="1:8" ht="45.75" thickBot="1">
      <c r="D156" s="65"/>
      <c r="E156" s="65"/>
      <c r="F156" s="65"/>
      <c r="G156" s="237" t="s">
        <v>45</v>
      </c>
      <c r="H156" s="237" t="s">
        <v>45</v>
      </c>
    </row>
    <row r="157" spans="1:8" ht="45.75" thickBot="1">
      <c r="H157" s="237" t="s">
        <v>45</v>
      </c>
    </row>
    <row r="159" spans="1:8" ht="32.25" thickBot="1">
      <c r="A159" s="139">
        <v>18</v>
      </c>
      <c r="B159" s="5" t="s">
        <v>0</v>
      </c>
      <c r="C159" s="5" t="s">
        <v>1</v>
      </c>
      <c r="D159" s="218" t="s">
        <v>431</v>
      </c>
      <c r="E159" s="218"/>
      <c r="F159" s="5"/>
      <c r="G159" s="5"/>
      <c r="H159" s="5"/>
    </row>
    <row r="160" spans="1:8" ht="15.75" thickBot="1">
      <c r="B160" s="6">
        <v>1</v>
      </c>
      <c r="C160" s="128" t="s">
        <v>11</v>
      </c>
      <c r="E160" s="265"/>
      <c r="F160" s="281"/>
      <c r="G160" s="237"/>
      <c r="H160" s="237"/>
    </row>
    <row r="161" spans="2:18" ht="58.5" customHeight="1" thickBot="1">
      <c r="B161" s="6">
        <v>2</v>
      </c>
      <c r="C161" s="128" t="s">
        <v>12</v>
      </c>
      <c r="D161" s="237" t="s">
        <v>121</v>
      </c>
      <c r="E161" s="265"/>
      <c r="F161" s="281"/>
      <c r="G161" s="237"/>
      <c r="H161" s="237"/>
    </row>
    <row r="162" spans="2:18" ht="56.25" customHeight="1" thickBot="1">
      <c r="B162" s="6">
        <v>3</v>
      </c>
      <c r="C162" s="128" t="s">
        <v>13</v>
      </c>
      <c r="D162" s="237" t="s">
        <v>286</v>
      </c>
      <c r="E162" s="265"/>
      <c r="F162" s="281"/>
      <c r="G162" s="237"/>
      <c r="H162" s="237"/>
    </row>
    <row r="163" spans="2:18" ht="47.25" customHeight="1" thickBot="1">
      <c r="B163" s="6">
        <v>4</v>
      </c>
      <c r="C163" s="128" t="s">
        <v>14</v>
      </c>
      <c r="D163" s="237" t="s">
        <v>286</v>
      </c>
      <c r="E163" s="265"/>
      <c r="F163" s="281"/>
      <c r="G163" s="237"/>
      <c r="H163" s="237"/>
    </row>
    <row r="164" spans="2:18" ht="39.75" customHeight="1">
      <c r="B164" s="6">
        <v>5</v>
      </c>
      <c r="C164" s="128" t="s">
        <v>15</v>
      </c>
      <c r="D164" s="255"/>
      <c r="E164" s="255"/>
      <c r="F164" s="282"/>
      <c r="G164" s="228"/>
      <c r="H164" s="202"/>
    </row>
    <row r="165" spans="2:18" ht="39.75" customHeight="1">
      <c r="B165" s="6"/>
      <c r="C165" s="128"/>
      <c r="D165" s="202"/>
      <c r="E165" s="202"/>
      <c r="F165" s="282"/>
      <c r="G165" s="228"/>
      <c r="H165" s="202"/>
    </row>
    <row r="166" spans="2:18" ht="33" customHeight="1">
      <c r="B166" s="196"/>
      <c r="C166" s="197"/>
      <c r="D166" s="198"/>
      <c r="E166" s="196"/>
      <c r="F166" s="196"/>
      <c r="G166" s="196"/>
      <c r="H166" s="196"/>
    </row>
    <row r="167" spans="2:18" ht="26.25">
      <c r="B167" s="220"/>
      <c r="C167" s="220"/>
      <c r="D167" s="220" t="s">
        <v>33</v>
      </c>
      <c r="E167" s="220"/>
      <c r="F167" s="220"/>
      <c r="G167" s="220"/>
      <c r="H167" s="220"/>
    </row>
    <row r="168" spans="2:18" ht="32.25" thickBot="1">
      <c r="B168" s="5" t="s">
        <v>0</v>
      </c>
      <c r="C168" s="5" t="s">
        <v>1</v>
      </c>
      <c r="D168" s="5" t="s">
        <v>226</v>
      </c>
      <c r="E168" s="5" t="s">
        <v>228</v>
      </c>
      <c r="F168" s="5" t="s">
        <v>229</v>
      </c>
      <c r="G168" s="5" t="s">
        <v>230</v>
      </c>
      <c r="H168" s="5" t="s">
        <v>231</v>
      </c>
    </row>
    <row r="169" spans="2:18" ht="54.75" customHeight="1" thickBot="1">
      <c r="B169" s="6">
        <v>1</v>
      </c>
      <c r="C169" s="15" t="s">
        <v>11</v>
      </c>
      <c r="D169" s="237"/>
      <c r="E169" s="237" t="s">
        <v>122</v>
      </c>
      <c r="F169" s="237" t="s">
        <v>123</v>
      </c>
      <c r="G169" s="237" t="s">
        <v>107</v>
      </c>
      <c r="H169" s="237"/>
    </row>
    <row r="170" spans="2:18" ht="58.5" customHeight="1" thickBot="1">
      <c r="B170" s="6">
        <v>2</v>
      </c>
      <c r="C170" s="15" t="s">
        <v>12</v>
      </c>
      <c r="D170" s="237" t="s">
        <v>121</v>
      </c>
      <c r="E170" s="237"/>
      <c r="F170" s="237"/>
      <c r="G170" s="237"/>
      <c r="H170" s="237"/>
      <c r="L170" s="23" t="s">
        <v>16</v>
      </c>
      <c r="M170" s="24" t="s">
        <v>17</v>
      </c>
      <c r="N170" s="25" t="s">
        <v>18</v>
      </c>
      <c r="O170" s="23" t="s">
        <v>3</v>
      </c>
      <c r="P170" s="23" t="s">
        <v>19</v>
      </c>
    </row>
    <row r="171" spans="2:18" ht="54.75" customHeight="1" thickBot="1">
      <c r="B171" s="6">
        <v>3</v>
      </c>
      <c r="C171" s="15" t="s">
        <v>13</v>
      </c>
      <c r="D171" s="237"/>
      <c r="E171" s="237" t="s">
        <v>287</v>
      </c>
      <c r="F171" s="237"/>
      <c r="G171" s="237"/>
      <c r="H171" s="237" t="s">
        <v>45</v>
      </c>
      <c r="L171" s="111">
        <v>1</v>
      </c>
      <c r="M171" s="204"/>
      <c r="N171" s="27" t="str">
        <f t="shared" ref="N171:N183" si="5">B10</f>
        <v>ΓΕΝΙΚΗ ΧΗΜΕΙΑ</v>
      </c>
      <c r="O171" s="28">
        <f>E10</f>
        <v>3</v>
      </c>
      <c r="P171" s="29" t="s">
        <v>84</v>
      </c>
      <c r="R171" s="47" t="str">
        <f t="shared" ref="R171:R183" si="6">N171</f>
        <v>ΓΕΝΙΚΗ ΧΗΜΕΙΑ</v>
      </c>
    </row>
    <row r="172" spans="2:18" ht="42.75" customHeight="1" thickBot="1">
      <c r="B172" s="6">
        <v>4</v>
      </c>
      <c r="C172" s="15" t="s">
        <v>14</v>
      </c>
      <c r="D172" s="237" t="s">
        <v>286</v>
      </c>
      <c r="E172" s="237"/>
      <c r="F172" s="237"/>
      <c r="G172" s="237"/>
      <c r="H172" s="237" t="s">
        <v>45</v>
      </c>
      <c r="L172" s="111">
        <v>2</v>
      </c>
      <c r="M172" s="204"/>
      <c r="N172" s="27" t="str">
        <f t="shared" si="5"/>
        <v>ΑΝΑΛΥΤΙΚΗ ΧΗΜΕΙΑ Ι ΘΕΩΡΙΑ</v>
      </c>
      <c r="O172" s="28">
        <f>E11</f>
        <v>2</v>
      </c>
      <c r="P172" s="29" t="s">
        <v>85</v>
      </c>
      <c r="R172" s="47" t="str">
        <f t="shared" si="6"/>
        <v>ΑΝΑΛΥΤΙΚΗ ΧΗΜΕΙΑ Ι ΘΕΩΡΙΑ</v>
      </c>
    </row>
    <row r="173" spans="2:18" ht="27">
      <c r="B173" s="245"/>
      <c r="C173" s="248"/>
      <c r="D173" s="118"/>
      <c r="E173" s="119"/>
      <c r="F173" s="248"/>
      <c r="G173" s="248"/>
      <c r="H173" s="248"/>
      <c r="I173" s="248"/>
      <c r="L173" s="111">
        <v>3</v>
      </c>
      <c r="M173" s="204"/>
      <c r="N173" s="27" t="str">
        <f>B13</f>
        <v>ΦΥΣΙΚΕΣ ΚΑΙ ΧΗΜΙΚΕΣ ΔΙΕΡΓΑΣΙΕΣ</v>
      </c>
      <c r="O173" s="28">
        <f t="shared" ref="O173:O183" si="7">E12</f>
        <v>6</v>
      </c>
      <c r="P173" s="29" t="s">
        <v>86</v>
      </c>
      <c r="R173" s="47" t="str">
        <f t="shared" si="6"/>
        <v>ΦΥΣΙΚΕΣ ΚΑΙ ΧΗΜΙΚΕΣ ΔΙΕΡΓΑΣΙΕΣ</v>
      </c>
    </row>
    <row r="174" spans="2:18" ht="27">
      <c r="B174" s="245"/>
      <c r="C174" s="248"/>
      <c r="D174" s="118"/>
      <c r="E174" s="119"/>
      <c r="F174" s="248"/>
      <c r="G174" s="248"/>
      <c r="H174" s="248"/>
      <c r="I174" s="248"/>
      <c r="L174" s="111">
        <v>4</v>
      </c>
      <c r="M174" s="202"/>
      <c r="N174" s="27" t="str">
        <f>B14</f>
        <v>ΑΣΦΑΛΕΙΑ ΚΑΙ ΥΓΙΕΙΝΗ ΣΤΗΝ ΕΡΓΑΣΙΑ</v>
      </c>
      <c r="O174" s="28">
        <f t="shared" si="7"/>
        <v>2</v>
      </c>
      <c r="P174" s="29" t="s">
        <v>88</v>
      </c>
      <c r="R174" s="47" t="str">
        <f t="shared" si="6"/>
        <v>ΑΣΦΑΛΕΙΑ ΚΑΙ ΥΓΙΕΙΝΗ ΣΤΗΝ ΕΡΓΑΣΙΑ</v>
      </c>
    </row>
    <row r="175" spans="2:18" ht="26.25">
      <c r="B175" s="353" t="s">
        <v>34</v>
      </c>
      <c r="C175" s="353"/>
      <c r="D175" s="353"/>
      <c r="E175" s="353"/>
      <c r="F175" s="353"/>
      <c r="G175" s="353"/>
      <c r="H175" s="353"/>
      <c r="L175" s="111">
        <v>5</v>
      </c>
      <c r="M175" s="204"/>
      <c r="N175" s="27" t="str">
        <f>B15</f>
        <v>ΣΤΑΤΙΣΤΙΚΗ</v>
      </c>
      <c r="O175" s="28">
        <f t="shared" si="7"/>
        <v>2</v>
      </c>
      <c r="P175" s="29" t="s">
        <v>87</v>
      </c>
      <c r="R175" s="47" t="str">
        <f t="shared" si="6"/>
        <v>ΣΤΑΤΙΣΤΙΚΗ</v>
      </c>
    </row>
    <row r="176" spans="2:18" ht="32.25" thickBot="1">
      <c r="B176" s="5" t="s">
        <v>0</v>
      </c>
      <c r="C176" s="5" t="s">
        <v>1</v>
      </c>
      <c r="D176" s="5" t="s">
        <v>432</v>
      </c>
      <c r="E176" s="5" t="s">
        <v>433</v>
      </c>
      <c r="F176" s="5" t="s">
        <v>434</v>
      </c>
      <c r="G176" s="5" t="s">
        <v>435</v>
      </c>
      <c r="H176" s="5" t="s">
        <v>436</v>
      </c>
      <c r="L176" s="111">
        <v>6</v>
      </c>
      <c r="M176" s="204"/>
      <c r="N176" s="27" t="str">
        <f>B16</f>
        <v>ΠΡΑΚΤΙΚΗ ΕΦΑΡΜΟΓΗ ΣΤΗΝ ΕΙΔΙΚΟΤΗΤΑ</v>
      </c>
      <c r="O176" s="28">
        <f t="shared" si="7"/>
        <v>2</v>
      </c>
      <c r="P176" s="29" t="s">
        <v>91</v>
      </c>
      <c r="R176" s="47" t="str">
        <f t="shared" si="6"/>
        <v>ΠΡΑΚΤΙΚΗ ΕΦΑΡΜΟΓΗ ΣΤΗΝ ΕΙΔΙΚΟΤΗΤΑ</v>
      </c>
    </row>
    <row r="177" spans="2:18" ht="60" customHeight="1" thickBot="1">
      <c r="B177" s="6">
        <v>1</v>
      </c>
      <c r="C177" s="15" t="s">
        <v>60</v>
      </c>
      <c r="D177" s="237" t="s">
        <v>123</v>
      </c>
      <c r="E177" s="237" t="s">
        <v>107</v>
      </c>
      <c r="F177" s="237"/>
      <c r="G177" s="237" t="s">
        <v>121</v>
      </c>
      <c r="H177" s="237" t="s">
        <v>122</v>
      </c>
      <c r="L177" s="111">
        <v>7</v>
      </c>
      <c r="M177" s="230"/>
      <c r="N177" s="27" t="e">
        <f>#REF!</f>
        <v>#REF!</v>
      </c>
      <c r="O177" s="28">
        <f t="shared" si="7"/>
        <v>3</v>
      </c>
      <c r="P177" s="29" t="s">
        <v>90</v>
      </c>
      <c r="R177" s="47" t="e">
        <f t="shared" si="6"/>
        <v>#REF!</v>
      </c>
    </row>
    <row r="178" spans="2:18" ht="72" customHeight="1" thickBot="1">
      <c r="B178" s="6">
        <v>1</v>
      </c>
      <c r="C178" s="15"/>
      <c r="D178" s="237" t="s">
        <v>123</v>
      </c>
      <c r="E178" s="237" t="s">
        <v>107</v>
      </c>
      <c r="F178" s="237"/>
      <c r="G178" s="237" t="s">
        <v>121</v>
      </c>
      <c r="H178" s="237" t="s">
        <v>122</v>
      </c>
      <c r="L178" s="111">
        <v>8</v>
      </c>
      <c r="M178" s="204"/>
      <c r="N178" s="27">
        <f t="shared" si="5"/>
        <v>0</v>
      </c>
      <c r="O178" s="28">
        <f t="shared" si="7"/>
        <v>0</v>
      </c>
      <c r="P178" s="29" t="s">
        <v>89</v>
      </c>
      <c r="R178" s="47">
        <f t="shared" si="6"/>
        <v>0</v>
      </c>
    </row>
    <row r="179" spans="2:18" ht="60.75" thickBot="1">
      <c r="B179" s="6">
        <v>2</v>
      </c>
      <c r="C179" s="15" t="s">
        <v>61</v>
      </c>
      <c r="D179" s="237"/>
      <c r="E179" s="237" t="s">
        <v>45</v>
      </c>
      <c r="F179" s="237" t="s">
        <v>286</v>
      </c>
      <c r="H179" s="237" t="s">
        <v>287</v>
      </c>
      <c r="L179" s="111">
        <v>9</v>
      </c>
      <c r="M179" s="202"/>
      <c r="N179" s="27">
        <f t="shared" si="5"/>
        <v>0</v>
      </c>
      <c r="O179" s="28">
        <f t="shared" si="7"/>
        <v>0</v>
      </c>
      <c r="P179" s="29" t="s">
        <v>92</v>
      </c>
      <c r="R179" s="47">
        <f t="shared" si="6"/>
        <v>0</v>
      </c>
    </row>
    <row r="180" spans="2:18" ht="60.75" thickBot="1">
      <c r="B180" s="6">
        <v>2</v>
      </c>
      <c r="C180" s="15"/>
      <c r="D180" s="237"/>
      <c r="E180" s="237" t="s">
        <v>45</v>
      </c>
      <c r="F180" s="237" t="s">
        <v>286</v>
      </c>
      <c r="H180" s="237" t="s">
        <v>287</v>
      </c>
      <c r="L180" s="111">
        <v>10</v>
      </c>
      <c r="M180" s="26">
        <f>N357</f>
        <v>0</v>
      </c>
      <c r="N180" s="27">
        <f t="shared" si="5"/>
        <v>0</v>
      </c>
      <c r="O180" s="28">
        <f t="shared" si="7"/>
        <v>0</v>
      </c>
      <c r="P180" s="29" t="s">
        <v>93</v>
      </c>
      <c r="R180" s="47">
        <f t="shared" si="6"/>
        <v>0</v>
      </c>
    </row>
    <row r="181" spans="2:18">
      <c r="B181" s="6">
        <v>3</v>
      </c>
      <c r="C181" s="15" t="s">
        <v>62</v>
      </c>
      <c r="D181" s="91"/>
      <c r="E181" s="91"/>
      <c r="F181" s="91"/>
      <c r="G181" s="91"/>
      <c r="H181" s="91"/>
      <c r="L181" s="111">
        <v>11</v>
      </c>
      <c r="M181" s="26">
        <f>N373</f>
        <v>0</v>
      </c>
      <c r="N181" s="27">
        <f t="shared" si="5"/>
        <v>0</v>
      </c>
      <c r="O181" s="28">
        <f t="shared" si="7"/>
        <v>0</v>
      </c>
      <c r="P181" s="29" t="s">
        <v>94</v>
      </c>
      <c r="R181" s="47">
        <f t="shared" si="6"/>
        <v>0</v>
      </c>
    </row>
    <row r="182" spans="2:18">
      <c r="B182" s="6">
        <v>3</v>
      </c>
      <c r="C182" s="15"/>
      <c r="D182" s="111"/>
      <c r="E182" s="111"/>
      <c r="F182" s="112"/>
      <c r="G182" s="111"/>
      <c r="H182" s="112"/>
      <c r="L182" s="111">
        <v>12</v>
      </c>
      <c r="M182" s="26">
        <f>N388</f>
        <v>0</v>
      </c>
      <c r="N182" s="27">
        <f t="shared" si="5"/>
        <v>0</v>
      </c>
      <c r="O182" s="28">
        <f t="shared" si="7"/>
        <v>0</v>
      </c>
      <c r="P182" s="29"/>
      <c r="R182" s="48">
        <f t="shared" si="6"/>
        <v>0</v>
      </c>
    </row>
    <row r="183" spans="2:18">
      <c r="B183" s="245"/>
      <c r="C183" s="245"/>
      <c r="D183" s="245"/>
      <c r="E183" s="245"/>
      <c r="F183" s="245"/>
      <c r="G183" s="245"/>
      <c r="H183" s="245"/>
      <c r="L183" s="111">
        <v>13</v>
      </c>
      <c r="M183" s="26">
        <f>N403</f>
        <v>0</v>
      </c>
      <c r="N183" s="27">
        <f t="shared" si="5"/>
        <v>0</v>
      </c>
      <c r="O183" s="28">
        <f t="shared" si="7"/>
        <v>0</v>
      </c>
      <c r="P183" s="29"/>
      <c r="R183" s="48">
        <f t="shared" si="6"/>
        <v>0</v>
      </c>
    </row>
    <row r="184" spans="2:18" ht="15.75" thickBot="1">
      <c r="B184" s="245"/>
      <c r="C184" s="245"/>
      <c r="D184" s="245"/>
      <c r="E184" s="245"/>
      <c r="F184" s="245"/>
      <c r="G184" s="245"/>
      <c r="H184" s="245"/>
      <c r="L184" s="52"/>
      <c r="M184" s="55"/>
      <c r="N184" s="53" t="s">
        <v>20</v>
      </c>
      <c r="O184" s="54">
        <f>SUM(O171:O183)</f>
        <v>20</v>
      </c>
      <c r="P184" s="49">
        <f>SUM(P171:P182)</f>
        <v>0</v>
      </c>
    </row>
    <row r="185" spans="2:18">
      <c r="B185" s="245"/>
      <c r="C185" s="245"/>
      <c r="D185" s="245"/>
      <c r="E185" s="245"/>
      <c r="F185" s="245"/>
      <c r="G185" s="245"/>
      <c r="H185" s="245"/>
      <c r="L185" s="134"/>
      <c r="M185" s="36"/>
      <c r="N185" s="36"/>
      <c r="O185" s="17"/>
      <c r="P185" s="133"/>
    </row>
    <row r="186" spans="2:18">
      <c r="B186" s="254"/>
      <c r="C186" s="254"/>
      <c r="D186" s="250"/>
      <c r="E186" s="250"/>
      <c r="F186" s="250"/>
      <c r="G186" s="250"/>
      <c r="H186" s="250"/>
      <c r="L186" s="134"/>
      <c r="M186" s="35"/>
      <c r="N186" s="35"/>
      <c r="O186" s="17"/>
      <c r="P186" s="133"/>
    </row>
    <row r="187" spans="2:18">
      <c r="B187" s="254"/>
      <c r="C187" s="254"/>
      <c r="D187" s="250"/>
      <c r="E187" s="250"/>
      <c r="F187" s="250"/>
      <c r="G187" s="250"/>
      <c r="H187" s="250"/>
      <c r="L187" s="134"/>
      <c r="M187" s="354" t="s">
        <v>21</v>
      </c>
      <c r="N187" s="354"/>
      <c r="O187" s="17"/>
      <c r="P187" s="133"/>
    </row>
    <row r="188" spans="2:18">
      <c r="B188" s="254"/>
      <c r="C188" s="254"/>
      <c r="D188" s="251"/>
      <c r="E188" s="251"/>
      <c r="F188" s="251"/>
      <c r="G188" s="251"/>
      <c r="H188" s="251"/>
      <c r="L188" s="30" t="s">
        <v>22</v>
      </c>
      <c r="M188" s="17" t="s">
        <v>23</v>
      </c>
      <c r="N188" s="17"/>
      <c r="O188" s="17"/>
      <c r="P188" s="133"/>
    </row>
    <row r="189" spans="2:18">
      <c r="B189" s="244"/>
      <c r="C189" s="244"/>
      <c r="D189" s="251"/>
      <c r="E189" s="251"/>
      <c r="F189" s="251"/>
      <c r="G189" s="251"/>
      <c r="H189" s="251"/>
      <c r="L189" s="134"/>
      <c r="M189" s="17" t="s">
        <v>24</v>
      </c>
      <c r="N189" s="17"/>
      <c r="O189" s="17"/>
      <c r="P189" s="133"/>
    </row>
    <row r="190" spans="2:18">
      <c r="B190" s="252"/>
      <c r="C190" s="252"/>
      <c r="D190" s="250"/>
      <c r="E190" s="250"/>
      <c r="F190" s="250"/>
      <c r="G190" s="250"/>
      <c r="H190" s="250"/>
      <c r="L190" s="134"/>
      <c r="M190" s="17"/>
      <c r="N190" s="17"/>
      <c r="O190" s="17"/>
      <c r="P190" s="133"/>
    </row>
    <row r="191" spans="2:18">
      <c r="B191" s="252"/>
      <c r="C191" s="252"/>
      <c r="D191" s="250"/>
      <c r="E191" s="250"/>
      <c r="F191" s="250"/>
      <c r="G191" s="250"/>
      <c r="H191" s="250"/>
      <c r="L191" s="30" t="s">
        <v>25</v>
      </c>
      <c r="M191" s="17" t="s">
        <v>26</v>
      </c>
      <c r="N191" s="17"/>
      <c r="O191" s="17"/>
      <c r="P191" s="133"/>
    </row>
    <row r="192" spans="2:18">
      <c r="B192" s="17"/>
      <c r="C192" s="252"/>
      <c r="D192" s="17"/>
      <c r="E192" s="17"/>
      <c r="F192" s="17"/>
      <c r="G192" s="17"/>
      <c r="H192" s="17"/>
      <c r="L192" s="134"/>
      <c r="M192" s="17" t="s">
        <v>27</v>
      </c>
      <c r="N192" s="17"/>
      <c r="O192" s="17"/>
      <c r="P192" s="133"/>
    </row>
    <row r="193" spans="2:16">
      <c r="B193" s="253"/>
      <c r="C193" s="253"/>
      <c r="D193" s="253"/>
      <c r="E193" s="253"/>
      <c r="F193" s="253"/>
      <c r="G193" s="253"/>
      <c r="H193" s="253"/>
      <c r="L193" s="134"/>
      <c r="M193" s="31" t="s">
        <v>28</v>
      </c>
      <c r="N193" s="17"/>
      <c r="O193" s="17"/>
      <c r="P193" s="133"/>
    </row>
    <row r="194" spans="2:16">
      <c r="B194" s="17"/>
      <c r="C194" s="17"/>
      <c r="D194" s="17"/>
      <c r="E194" s="17"/>
      <c r="F194" s="17"/>
      <c r="G194" s="17"/>
      <c r="H194" s="17"/>
      <c r="L194" s="134"/>
      <c r="M194" s="17" t="s">
        <v>29</v>
      </c>
      <c r="N194" s="17"/>
      <c r="O194" s="17"/>
      <c r="P194" s="133"/>
    </row>
    <row r="195" spans="2:16" ht="15" customHeight="1">
      <c r="B195" s="154"/>
      <c r="C195" s="17"/>
      <c r="D195" s="17"/>
      <c r="E195" s="17"/>
      <c r="F195" s="17"/>
      <c r="G195" s="17"/>
      <c r="H195" s="17"/>
      <c r="L195" s="134"/>
      <c r="M195" s="17" t="s">
        <v>30</v>
      </c>
      <c r="N195" s="17"/>
      <c r="O195" s="17"/>
      <c r="P195" s="133"/>
    </row>
    <row r="196" spans="2:16">
      <c r="B196" s="17"/>
      <c r="C196" s="17"/>
      <c r="D196" s="17"/>
      <c r="E196" s="17"/>
      <c r="F196" s="17"/>
      <c r="G196" s="17"/>
      <c r="H196" s="17"/>
      <c r="L196" s="134"/>
      <c r="M196" s="17" t="s">
        <v>46</v>
      </c>
      <c r="N196" s="17"/>
      <c r="O196" s="17"/>
      <c r="P196" s="133"/>
    </row>
    <row r="197" spans="2:16">
      <c r="B197" s="17"/>
      <c r="C197" s="17"/>
      <c r="D197" s="17"/>
      <c r="E197" s="17"/>
      <c r="F197" s="17"/>
      <c r="G197" s="17"/>
      <c r="H197" s="17"/>
      <c r="L197" s="134"/>
      <c r="M197" s="85" t="s">
        <v>47</v>
      </c>
      <c r="N197" s="17"/>
      <c r="O197" s="17"/>
      <c r="P197" s="133"/>
    </row>
    <row r="198" spans="2:16">
      <c r="B198" s="17"/>
      <c r="C198" s="17"/>
      <c r="D198" s="17"/>
      <c r="E198" s="17"/>
      <c r="F198" s="17"/>
      <c r="G198" s="17"/>
      <c r="H198" s="17"/>
      <c r="L198" s="134"/>
      <c r="M198" s="17"/>
      <c r="N198" s="244" t="s">
        <v>31</v>
      </c>
      <c r="O198" s="17"/>
      <c r="P198" s="133"/>
    </row>
    <row r="199" spans="2:16">
      <c r="B199" s="17"/>
      <c r="C199" s="17"/>
      <c r="D199" s="17"/>
      <c r="E199" s="17"/>
      <c r="F199" s="17"/>
      <c r="G199" s="17"/>
      <c r="H199" s="17"/>
      <c r="L199" s="134"/>
      <c r="M199" s="17"/>
      <c r="N199" s="244" t="s">
        <v>32</v>
      </c>
      <c r="O199" s="17"/>
      <c r="P199" s="133"/>
    </row>
    <row r="200" spans="2:16" ht="15.75" thickBot="1">
      <c r="B200" s="17"/>
      <c r="C200" s="17"/>
      <c r="D200" s="17"/>
      <c r="E200" s="17"/>
      <c r="F200" s="17"/>
      <c r="G200" s="17"/>
      <c r="H200" s="17"/>
      <c r="L200" s="18"/>
      <c r="M200" s="19"/>
      <c r="N200" s="19"/>
      <c r="O200" s="19"/>
      <c r="P200" s="20"/>
    </row>
    <row r="201" spans="2:16">
      <c r="B201" s="17"/>
      <c r="C201" s="17"/>
      <c r="D201" s="17"/>
      <c r="E201" s="17"/>
      <c r="F201" s="17"/>
      <c r="G201" s="17"/>
      <c r="H201" s="17"/>
    </row>
    <row r="202" spans="2:16">
      <c r="B202" s="17"/>
      <c r="C202" s="17"/>
      <c r="D202" s="17"/>
      <c r="E202" s="17"/>
      <c r="F202" s="17"/>
      <c r="G202" s="17"/>
      <c r="H202" s="17"/>
    </row>
    <row r="203" spans="2:16" ht="18.75">
      <c r="B203" s="17"/>
      <c r="C203" s="17"/>
      <c r="D203" s="17"/>
      <c r="E203" s="17"/>
      <c r="F203" s="17"/>
      <c r="G203" s="17"/>
      <c r="H203" s="17"/>
      <c r="M203" s="32"/>
      <c r="N203" s="39" t="s">
        <v>227</v>
      </c>
      <c r="O203" s="32"/>
    </row>
    <row r="204" spans="2:16" ht="15.75">
      <c r="B204" s="17"/>
      <c r="C204" s="17"/>
      <c r="D204" s="17"/>
      <c r="E204" s="17"/>
      <c r="F204" s="17"/>
      <c r="G204" s="17"/>
      <c r="H204" s="17"/>
      <c r="M204" s="32"/>
      <c r="N204" s="40"/>
      <c r="O204" s="32"/>
    </row>
    <row r="205" spans="2:16" ht="15.75">
      <c r="B205" s="17"/>
      <c r="C205" s="17"/>
      <c r="D205" s="17"/>
      <c r="E205" s="17"/>
      <c r="F205" s="17"/>
      <c r="G205" s="17"/>
      <c r="H205" s="17"/>
      <c r="M205" s="37"/>
      <c r="N205" s="41" t="str">
        <f>$A$1</f>
        <v>ΒΟΗΘΟΣ ΦΑΡΜΑΚΕΙΟΥ</v>
      </c>
      <c r="O205" s="32"/>
    </row>
    <row r="206" spans="2:16" ht="15.75">
      <c r="B206" s="17"/>
      <c r="C206" s="17"/>
      <c r="D206" s="17"/>
      <c r="E206" s="17"/>
      <c r="F206" s="17"/>
      <c r="G206" s="17"/>
      <c r="H206" s="17"/>
      <c r="M206" s="32"/>
      <c r="N206" s="42"/>
      <c r="O206" s="32"/>
    </row>
    <row r="207" spans="2:16" ht="15.75">
      <c r="B207" s="17"/>
      <c r="C207" s="17"/>
      <c r="D207" s="17"/>
      <c r="E207" s="17"/>
      <c r="F207" s="17"/>
      <c r="G207" s="17"/>
      <c r="H207" s="17"/>
      <c r="M207" s="32"/>
      <c r="N207" s="42"/>
      <c r="O207" s="32"/>
    </row>
    <row r="208" spans="2:16" ht="18.75">
      <c r="B208" s="17"/>
      <c r="C208" s="17"/>
      <c r="D208" s="17"/>
      <c r="E208" s="17"/>
      <c r="F208" s="17"/>
      <c r="G208" s="17"/>
      <c r="H208" s="17"/>
      <c r="M208" s="32"/>
      <c r="N208" s="44" t="str">
        <f>B10</f>
        <v>ΓΕΝΙΚΗ ΧΗΜΕΙΑ</v>
      </c>
      <c r="O208" s="32"/>
    </row>
    <row r="209" spans="2:15" ht="15.75">
      <c r="B209" s="17"/>
      <c r="C209" s="17"/>
      <c r="D209" s="17"/>
      <c r="E209" s="17"/>
      <c r="F209" s="17"/>
      <c r="G209" s="17"/>
      <c r="H209" s="17"/>
      <c r="M209" s="32"/>
      <c r="N209" s="42" t="str">
        <f>IF(N208=B10,IF(C10&lt;&gt;"",C9,IF(D10&lt;&gt;"",D9,0)))</f>
        <v>ΘΕΩΡΙΑ</v>
      </c>
      <c r="O209" s="32"/>
    </row>
    <row r="210" spans="2:15">
      <c r="B210" s="17"/>
      <c r="C210" s="17"/>
      <c r="D210" s="17"/>
      <c r="E210" s="17"/>
      <c r="F210" s="17"/>
      <c r="G210" s="17"/>
      <c r="H210" s="17"/>
      <c r="M210" s="38"/>
      <c r="N210" s="43"/>
      <c r="O210" s="33"/>
    </row>
    <row r="211" spans="2:15" ht="18.75">
      <c r="B211" s="17"/>
      <c r="C211" s="17"/>
      <c r="D211" s="17"/>
      <c r="E211" s="17"/>
      <c r="F211" s="17"/>
      <c r="G211" s="17"/>
      <c r="H211" s="17"/>
      <c r="M211" s="38"/>
      <c r="N211" s="44"/>
      <c r="O211" s="33"/>
    </row>
    <row r="212" spans="2:15">
      <c r="B212" s="17"/>
      <c r="C212" s="17"/>
      <c r="D212" s="17"/>
      <c r="E212" s="17"/>
      <c r="F212" s="17"/>
      <c r="G212" s="17"/>
      <c r="H212" s="17"/>
      <c r="M212" s="38"/>
      <c r="N212" s="43"/>
      <c r="O212" s="33"/>
    </row>
    <row r="213" spans="2:15">
      <c r="B213" s="17"/>
      <c r="C213" s="17"/>
      <c r="D213" s="17"/>
      <c r="E213" s="17"/>
      <c r="F213" s="17"/>
      <c r="G213" s="17"/>
      <c r="H213" s="17"/>
      <c r="M213" s="38"/>
      <c r="N213" s="43" t="str">
        <f>IF(N209="ΘΕΩΡΙΑ",G10,IF(N209="ΕΡΓΑΣΤΗΡΙΟ",H10,0))</f>
        <v>63480   ΤΑΒΙΑΝΑΤΟΥ ΑΝΑΣΤΑΣΙΑ</v>
      </c>
      <c r="O213" s="33"/>
    </row>
    <row r="214" spans="2:15">
      <c r="B214" s="17"/>
      <c r="C214" s="17"/>
      <c r="D214" s="17"/>
      <c r="E214" s="17"/>
      <c r="F214" s="17"/>
      <c r="G214" s="17"/>
      <c r="H214" s="17"/>
      <c r="M214" s="38"/>
      <c r="N214" s="43"/>
      <c r="O214" s="33"/>
    </row>
    <row r="215" spans="2:15" ht="18.75">
      <c r="B215" s="17"/>
      <c r="C215" s="17"/>
      <c r="D215" s="17"/>
      <c r="E215" s="17"/>
      <c r="F215" s="17"/>
      <c r="G215" s="17"/>
      <c r="H215" s="17"/>
      <c r="M215" s="38"/>
      <c r="N215" s="45" t="str">
        <f>$A$3</f>
        <v>Α’ Εξάμηνο   -  ΑΙΘΟΥΣΑ : 18 -1ος ΌΡΟΦΟΣ</v>
      </c>
      <c r="O215" s="33"/>
    </row>
    <row r="216" spans="2:15" ht="18.75">
      <c r="B216" s="17"/>
      <c r="C216" s="17"/>
      <c r="D216" s="17"/>
      <c r="E216" s="17"/>
      <c r="F216" s="17"/>
      <c r="G216" s="17"/>
      <c r="H216" s="17"/>
      <c r="M216" s="38"/>
      <c r="N216" s="34"/>
      <c r="O216" s="33"/>
    </row>
    <row r="217" spans="2:15">
      <c r="B217" s="17"/>
      <c r="C217" s="17"/>
      <c r="D217" s="17"/>
      <c r="E217" s="17"/>
      <c r="F217" s="17"/>
      <c r="G217" s="17"/>
      <c r="H217" s="17"/>
      <c r="M217" s="38"/>
      <c r="N217" s="17"/>
      <c r="O217" s="33"/>
    </row>
    <row r="218" spans="2:15">
      <c r="B218" s="17"/>
      <c r="C218" s="17"/>
      <c r="D218" s="17"/>
      <c r="E218" s="17"/>
      <c r="F218" s="17"/>
      <c r="G218" s="17"/>
      <c r="H218" s="17"/>
      <c r="M218" s="17"/>
      <c r="N218" s="17"/>
      <c r="O218" s="17"/>
    </row>
    <row r="219" spans="2:15" ht="18.75">
      <c r="B219" s="17"/>
      <c r="C219" s="17"/>
      <c r="D219" s="17"/>
      <c r="E219" s="17"/>
      <c r="F219" s="17"/>
      <c r="G219" s="17"/>
      <c r="H219" s="17"/>
      <c r="M219" s="32"/>
      <c r="N219" s="39" t="str">
        <f>$N$203</f>
        <v>2022 Β</v>
      </c>
      <c r="O219" s="32"/>
    </row>
    <row r="220" spans="2:15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5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ΒΟΗΘΟΣ ΦΑΡΜΑΚΕΙΟΥ</v>
      </c>
      <c r="O221" s="32"/>
    </row>
    <row r="222" spans="2:15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5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5" ht="18.75">
      <c r="B224" s="17"/>
      <c r="C224" s="17"/>
      <c r="D224" s="17"/>
      <c r="E224" s="17"/>
      <c r="F224" s="17"/>
      <c r="G224" s="17"/>
      <c r="H224" s="17"/>
      <c r="M224" s="32"/>
      <c r="N224" s="44" t="str">
        <f>B11</f>
        <v>ΑΝΑΛΥΤΙΚΗ ΧΗΜΕΙΑ Ι ΘΕΩΡΙΑ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IF(N224=B11,IF(C11&lt;&gt;"",C9,IF(D12&lt;&gt;"",D9,0)))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IF(N225="ΘΕΩΡΙΑ",G11,IF(N225="ΕΡΓΑΣΤΗΡΙΟ",H11,0))</f>
        <v>8058 ΠΑΝΑΓΙΩΤΙΔΗΣ ΠΑΝΑΓΙΩΤΗΣ</v>
      </c>
      <c r="O229" s="33"/>
    </row>
    <row r="230" spans="2:15" ht="15.75">
      <c r="B230" s="17"/>
      <c r="C230" s="249"/>
      <c r="D230" s="249"/>
      <c r="E230" s="17"/>
      <c r="F230" s="246"/>
      <c r="G230" s="246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244"/>
      <c r="G231" s="250"/>
      <c r="H231" s="250"/>
      <c r="M231" s="38"/>
      <c r="N231" s="45" t="str">
        <f>$A$3</f>
        <v>Α’ Εξάμηνο   -  ΑΙΘΟΥΣΑ : 18 -1ος ΌΡΟΦΟΣ</v>
      </c>
      <c r="O231" s="33"/>
    </row>
    <row r="232" spans="2:15" ht="18.75">
      <c r="B232" s="17"/>
      <c r="C232" s="246"/>
      <c r="D232" s="246"/>
      <c r="E232" s="17"/>
      <c r="F232" s="247"/>
      <c r="G232" s="24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247"/>
      <c r="G233" s="247"/>
      <c r="H233" s="17"/>
      <c r="M233" s="38"/>
      <c r="N233" s="17"/>
      <c r="O233" s="33"/>
    </row>
    <row r="234" spans="2:15">
      <c r="B234" s="17"/>
      <c r="C234" s="246"/>
      <c r="D234" s="246"/>
      <c r="E234" s="248"/>
      <c r="F234" s="248"/>
      <c r="G234" s="248"/>
      <c r="H234" s="248"/>
      <c r="M234" s="17"/>
      <c r="N234" s="17"/>
      <c r="O234" s="17"/>
    </row>
    <row r="235" spans="2:15" ht="18.75">
      <c r="B235" s="17"/>
      <c r="C235" s="246"/>
      <c r="D235" s="246"/>
      <c r="E235" s="17"/>
      <c r="F235" s="17"/>
      <c r="G235" s="17"/>
      <c r="H235" s="17"/>
      <c r="M235" s="32"/>
      <c r="N235" s="39" t="str">
        <f>$N$203</f>
        <v>2022 Β</v>
      </c>
      <c r="O235" s="32"/>
    </row>
    <row r="236" spans="2:15" ht="15.75">
      <c r="B236" s="17"/>
      <c r="C236" s="246"/>
      <c r="D236" s="246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246"/>
      <c r="D237" s="246"/>
      <c r="E237" s="17"/>
      <c r="F237" s="17"/>
      <c r="G237" s="17"/>
      <c r="H237" s="17"/>
      <c r="M237" s="37"/>
      <c r="N237" s="41" t="str">
        <f>$A$1</f>
        <v>ΒΟΗΘΟΣ ΦΑΡΜΑΚΕΙΟΥ</v>
      </c>
      <c r="O237" s="32"/>
    </row>
    <row r="238" spans="2:15" ht="15.75">
      <c r="B238" s="17"/>
      <c r="C238" s="246"/>
      <c r="D238" s="246"/>
      <c r="E238" s="17"/>
      <c r="F238" s="17"/>
      <c r="G238" s="17"/>
      <c r="H238" s="17"/>
      <c r="M238" s="32"/>
      <c r="N238" s="42"/>
      <c r="O238" s="32"/>
    </row>
    <row r="239" spans="2:15" ht="15.75">
      <c r="B239" s="24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5.75">
      <c r="B240" s="17"/>
      <c r="C240" s="17"/>
      <c r="D240" s="17"/>
      <c r="E240" s="17"/>
      <c r="F240" s="17"/>
      <c r="G240" s="17"/>
      <c r="H240" s="17"/>
      <c r="M240" s="32"/>
      <c r="N240" s="56" t="str">
        <f>B13</f>
        <v>ΦΥΣΙΚΕΣ ΚΑΙ ΧΗΜΙΚΕΣ ΔΙΕΡΓΑΣΙΕΣ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IF(N240=B13,IF(C13&lt;&gt;"",C9,IF(D13&lt;&gt;"",D9,0)))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>
        <f>IF(N241="ΘΕΩΡΙΑ",G12,IF(N241="ΕΡΓΑΣΤΗΡΙΟ",H12,0))</f>
        <v>0</v>
      </c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 ht="18.75">
      <c r="B247" s="153"/>
      <c r="C247" s="21"/>
      <c r="D247" s="21"/>
      <c r="E247" s="21"/>
      <c r="F247" s="21"/>
      <c r="G247" s="21"/>
      <c r="H247" s="21"/>
      <c r="M247" s="38"/>
      <c r="N247" s="45" t="str">
        <f>$A$3</f>
        <v>Α’ Εξάμηνο   -  ΑΙΘΟΥΣΑ : 18 -1ος ΌΡΟΦΟΣ</v>
      </c>
      <c r="O247" s="33"/>
    </row>
    <row r="248" spans="2:15" ht="18.75">
      <c r="B248" s="21"/>
      <c r="C248" s="21"/>
      <c r="D248" s="21"/>
      <c r="E248" s="21"/>
      <c r="F248" s="21"/>
      <c r="G248" s="21"/>
      <c r="H248" s="21"/>
      <c r="M248" s="38"/>
      <c r="N248" s="34"/>
      <c r="O248" s="33"/>
    </row>
    <row r="249" spans="2:15" ht="15" customHeight="1">
      <c r="B249" s="141"/>
      <c r="C249" s="141"/>
      <c r="D249" s="141"/>
      <c r="E249" s="141"/>
      <c r="F249" s="141"/>
      <c r="G249" s="141"/>
      <c r="H249" s="141"/>
      <c r="M249" s="38"/>
      <c r="N249" s="17"/>
      <c r="O249" s="33"/>
    </row>
    <row r="250" spans="2:15" ht="15" customHeight="1">
      <c r="B250" s="141"/>
      <c r="C250" s="141"/>
      <c r="D250" s="141"/>
      <c r="E250" s="141"/>
      <c r="F250" s="141"/>
      <c r="G250" s="141"/>
      <c r="H250" s="141"/>
      <c r="M250" s="17"/>
      <c r="N250" s="17"/>
      <c r="O250" s="17"/>
    </row>
    <row r="251" spans="2:15" ht="18.75">
      <c r="B251" s="141"/>
      <c r="C251" s="141"/>
      <c r="D251" s="141"/>
      <c r="E251" s="141"/>
      <c r="F251" s="141"/>
      <c r="G251" s="141"/>
      <c r="H251" s="141"/>
      <c r="M251" s="32"/>
      <c r="N251" s="39" t="str">
        <f>$N$203</f>
        <v>2022 Β</v>
      </c>
      <c r="O251" s="32"/>
    </row>
    <row r="252" spans="2:15" ht="15.75" customHeight="1">
      <c r="B252" s="141"/>
      <c r="C252" s="141"/>
      <c r="D252" s="141"/>
      <c r="E252" s="141"/>
      <c r="F252" s="141"/>
      <c r="G252" s="141"/>
      <c r="H252" s="141"/>
      <c r="M252" s="32"/>
      <c r="N252" s="40"/>
      <c r="O252" s="32"/>
    </row>
    <row r="253" spans="2:15" ht="15.75" customHeight="1">
      <c r="B253" s="141"/>
      <c r="C253" s="141"/>
      <c r="D253" s="141"/>
      <c r="E253" s="141"/>
      <c r="F253" s="141"/>
      <c r="G253" s="141"/>
      <c r="H253" s="141"/>
      <c r="M253" s="37"/>
      <c r="N253" s="41" t="str">
        <f>$A$1</f>
        <v>ΒΟΗΘΟΣ ΦΑΡΜΑΚΕΙΟΥ</v>
      </c>
      <c r="O253" s="32"/>
    </row>
    <row r="254" spans="2:15" ht="15.75" customHeight="1">
      <c r="B254" s="141"/>
      <c r="C254" s="141"/>
      <c r="D254" s="141"/>
      <c r="E254" s="141"/>
      <c r="F254" s="141"/>
      <c r="G254" s="141"/>
      <c r="H254" s="141"/>
      <c r="M254" s="32"/>
      <c r="N254" s="42"/>
      <c r="O254" s="32"/>
    </row>
    <row r="255" spans="2:15" ht="15.75" customHeight="1">
      <c r="B255" s="141"/>
      <c r="C255" s="141"/>
      <c r="D255" s="141"/>
      <c r="E255" s="141"/>
      <c r="F255" s="141"/>
      <c r="G255" s="141"/>
      <c r="H255" s="141"/>
      <c r="M255" s="32"/>
      <c r="N255" s="42"/>
      <c r="O255" s="32"/>
    </row>
    <row r="256" spans="2:15" ht="15.75" customHeight="1">
      <c r="B256" s="141"/>
      <c r="C256" s="141"/>
      <c r="D256" s="141"/>
      <c r="E256" s="141"/>
      <c r="F256" s="141"/>
      <c r="G256" s="141"/>
      <c r="H256" s="141"/>
      <c r="M256" s="32"/>
      <c r="N256" s="239" t="s">
        <v>157</v>
      </c>
      <c r="O256" s="32"/>
    </row>
    <row r="257" spans="2:15" ht="15.75" customHeight="1">
      <c r="B257" s="141"/>
      <c r="C257" s="141"/>
      <c r="D257" s="141"/>
      <c r="E257" s="141"/>
      <c r="F257" s="141"/>
      <c r="G257" s="141"/>
      <c r="H257" s="141"/>
      <c r="M257" s="32"/>
      <c r="N257" s="42"/>
      <c r="O257" s="32"/>
    </row>
    <row r="258" spans="2:15" ht="15" customHeight="1">
      <c r="B258" s="141"/>
      <c r="C258" s="141"/>
      <c r="D258" s="141"/>
      <c r="E258" s="141"/>
      <c r="F258" s="141"/>
      <c r="G258" s="141"/>
      <c r="H258" s="141"/>
      <c r="M258" s="38"/>
      <c r="N258" s="43"/>
      <c r="O258" s="33"/>
    </row>
    <row r="259" spans="2:15" ht="18.75">
      <c r="B259" s="141"/>
      <c r="C259" s="141"/>
      <c r="D259" s="141"/>
      <c r="E259" s="141"/>
      <c r="F259" s="141"/>
      <c r="G259" s="141"/>
      <c r="H259" s="141"/>
      <c r="M259" s="38"/>
      <c r="N259" s="44"/>
      <c r="O259" s="33"/>
    </row>
    <row r="260" spans="2:15" ht="15" customHeight="1">
      <c r="B260" s="141"/>
      <c r="C260" s="141"/>
      <c r="D260" s="141"/>
      <c r="E260" s="141"/>
      <c r="F260" s="141"/>
      <c r="G260" s="141"/>
      <c r="H260" s="141"/>
      <c r="M260" s="38"/>
      <c r="N260" s="43"/>
      <c r="O260" s="33"/>
    </row>
    <row r="261" spans="2:15" ht="15" customHeight="1">
      <c r="B261" s="141"/>
      <c r="C261" s="141"/>
      <c r="D261" s="141"/>
      <c r="E261" s="141"/>
      <c r="F261" s="141"/>
      <c r="G261" s="141"/>
      <c r="H261" s="141"/>
      <c r="M261" s="38"/>
      <c r="N261" s="43">
        <f>IF(N257="ΘΕΩΡΙΑ",G13,IF(N257="ΕΡΓΑΣΤΗΡΙΟ",H13,0))</f>
        <v>0</v>
      </c>
      <c r="O261" s="33"/>
    </row>
    <row r="262" spans="2:15" ht="15" customHeight="1">
      <c r="B262" s="141"/>
      <c r="C262" s="141"/>
      <c r="D262" s="141"/>
      <c r="E262" s="141"/>
      <c r="F262" s="141"/>
      <c r="G262" s="141"/>
      <c r="H262" s="141"/>
      <c r="M262" s="38"/>
      <c r="N262" s="43"/>
      <c r="O262" s="33"/>
    </row>
    <row r="263" spans="2:15" ht="18.75">
      <c r="B263" s="141"/>
      <c r="C263" s="141"/>
      <c r="D263" s="141"/>
      <c r="E263" s="141"/>
      <c r="F263" s="141"/>
      <c r="G263" s="141"/>
      <c r="H263" s="141"/>
      <c r="M263" s="38"/>
      <c r="N263" s="45" t="str">
        <f>$A$3</f>
        <v>Α’ Εξάμηνο   -  ΑΙΘΟΥΣΑ : 18 -1ος ΌΡΟΦΟΣ</v>
      </c>
      <c r="O263" s="33"/>
    </row>
    <row r="264" spans="2:15" ht="18.75">
      <c r="B264" s="141"/>
      <c r="C264" s="141"/>
      <c r="D264" s="141"/>
      <c r="E264" s="141"/>
      <c r="F264" s="141"/>
      <c r="G264" s="141"/>
      <c r="H264" s="14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$N$203</f>
        <v>2022 Β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ΒΟΗΘΟΣ ΦΑΡΜΑΚΕΙΟΥ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87"/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IF(N273="ΘΕΩΡΙΑ",G14,IF(N273="ΕΡΓΑΣΤΗΡΙΟ",H14,0))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18 -1ος ΌΡΟΦΟΣ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$N$203</f>
        <v>2022 Β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ΒΟΗΘΟΣ ΦΑΡΜΑΚΕΙΟΥ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57" t="str">
        <f>B15</f>
        <v>ΣΤΑΤΙΣΤΙΚΗ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IF(N288=B15,IF(C16&lt;&gt;"",C9,IF(D16&lt;&gt;"",D9,0)))</f>
        <v>ΕΡΓΑΣΤΗΡΙΟ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IF(N289="ΘΕΩΡΙΑ",G15,IF(N289="ΕΡΓΑΣΤΗΡΙΟ",H15,0))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18 -1ος ΌΡΟΦΟΣ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$N$203</f>
        <v>2022 Β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ΒΟΗΘΟΣ ΦΑΡΜΑΚΕΙΟΥ</v>
      </c>
      <c r="O301" s="32"/>
    </row>
    <row r="302" spans="2:15" ht="15.75">
      <c r="B302" s="246"/>
      <c r="C302" s="246"/>
      <c r="D302" s="246"/>
      <c r="E302" s="246"/>
      <c r="F302" s="246"/>
      <c r="G302" s="246"/>
      <c r="H302" s="246"/>
      <c r="M302" s="32"/>
      <c r="N302" s="42"/>
      <c r="O302" s="32"/>
    </row>
    <row r="303" spans="2:15" ht="15.75">
      <c r="B303" s="246"/>
      <c r="C303" s="249"/>
      <c r="D303" s="249"/>
      <c r="E303" s="246"/>
      <c r="F303" s="22"/>
      <c r="G303" s="246"/>
      <c r="H303" s="246"/>
      <c r="M303" s="32"/>
      <c r="N303" s="42"/>
      <c r="O303" s="32"/>
    </row>
    <row r="304" spans="2:15" ht="15.75">
      <c r="B304" s="246"/>
      <c r="C304" s="246"/>
      <c r="D304" s="246"/>
      <c r="E304" s="246"/>
      <c r="F304" s="246"/>
      <c r="G304" s="246"/>
      <c r="H304" s="246"/>
      <c r="M304" s="32"/>
      <c r="N304" s="40" t="str">
        <f>B16</f>
        <v>ΠΡΑΚΤΙΚΗ ΕΦΑΡΜΟΓΗ ΣΤΗΝ ΕΙΔΙΚΟΤΗΤΑ</v>
      </c>
      <c r="O304" s="32"/>
    </row>
    <row r="305" spans="1:15" ht="15.75">
      <c r="B305" s="246"/>
      <c r="C305" s="246"/>
      <c r="D305" s="246"/>
      <c r="E305" s="246"/>
      <c r="F305" s="246"/>
      <c r="G305" s="246"/>
      <c r="H305" s="246"/>
      <c r="M305" s="32"/>
      <c r="N305" s="42" t="e">
        <f>IF(N304=B16,IF(#REF!&lt;&gt;"",C9,IF(#REF!&lt;&gt;"",D9,0)))</f>
        <v>#REF!</v>
      </c>
      <c r="O305" s="32"/>
    </row>
    <row r="306" spans="1:15">
      <c r="B306" s="246"/>
      <c r="C306" s="246"/>
      <c r="D306" s="246"/>
      <c r="E306" s="246"/>
      <c r="F306" s="246"/>
      <c r="G306" s="246"/>
      <c r="H306" s="246"/>
      <c r="M306" s="38"/>
      <c r="N306" s="43"/>
      <c r="O306" s="33"/>
    </row>
    <row r="307" spans="1:15" ht="18.75">
      <c r="B307" s="246"/>
      <c r="C307" s="246"/>
      <c r="D307" s="246"/>
      <c r="E307" s="246"/>
      <c r="F307" s="22"/>
      <c r="G307" s="22"/>
      <c r="H307" s="246"/>
      <c r="M307" s="38"/>
      <c r="N307" s="44"/>
      <c r="O307" s="33"/>
    </row>
    <row r="308" spans="1:15">
      <c r="B308" s="246"/>
      <c r="C308" s="246"/>
      <c r="D308" s="246"/>
      <c r="E308" s="246"/>
      <c r="F308" s="246"/>
      <c r="G308" s="246"/>
      <c r="H308" s="246"/>
      <c r="M308" s="38"/>
      <c r="N308" s="43"/>
      <c r="O308" s="33"/>
    </row>
    <row r="309" spans="1:15">
      <c r="A309" s="14"/>
      <c r="B309" s="164"/>
      <c r="C309" s="164"/>
      <c r="D309" s="164"/>
      <c r="E309" s="164"/>
      <c r="F309" s="167"/>
      <c r="G309" s="167"/>
      <c r="H309" s="164"/>
      <c r="I309" s="14"/>
      <c r="J309" s="14"/>
      <c r="M309" s="38"/>
      <c r="N309" s="43" t="e">
        <f>IF(N305="ΘΕΩΡΙΑ",G16,IF(N305="ΕΡΓΑΣΤΗΡΙΟ",H16,0))</f>
        <v>#REF!</v>
      </c>
      <c r="O309" s="33"/>
    </row>
    <row r="310" spans="1:15">
      <c r="A310" s="14"/>
      <c r="B310" s="164"/>
      <c r="C310" s="164"/>
      <c r="D310" s="164"/>
      <c r="E310" s="164"/>
      <c r="F310" s="164"/>
      <c r="G310" s="164"/>
      <c r="H310" s="164"/>
      <c r="I310" s="14"/>
      <c r="J310" s="14"/>
      <c r="M310" s="38"/>
      <c r="N310" s="43"/>
      <c r="O310" s="33"/>
    </row>
    <row r="311" spans="1:15" ht="18.75">
      <c r="A311" s="14"/>
      <c r="B311" s="174"/>
      <c r="C311" s="85"/>
      <c r="D311" s="85"/>
      <c r="E311" s="85"/>
      <c r="F311" s="85"/>
      <c r="G311" s="85"/>
      <c r="H311" s="85"/>
      <c r="I311" s="14"/>
      <c r="J311" s="14"/>
      <c r="M311" s="38"/>
      <c r="N311" s="45" t="str">
        <f>$A$3</f>
        <v>Α’ Εξάμηνο   -  ΑΙΘΟΥΣΑ : 18 -1ος ΌΡΟΦΟΣ</v>
      </c>
      <c r="O311" s="33"/>
    </row>
    <row r="312" spans="1:15" ht="18.75">
      <c r="A312" s="14"/>
      <c r="B312" s="85"/>
      <c r="C312" s="85"/>
      <c r="D312" s="85"/>
      <c r="E312" s="85"/>
      <c r="F312" s="85"/>
      <c r="G312" s="85"/>
      <c r="H312" s="85"/>
      <c r="I312" s="14"/>
      <c r="J312" s="14"/>
      <c r="M312" s="38"/>
      <c r="N312" s="34"/>
      <c r="O312" s="33"/>
    </row>
    <row r="313" spans="1:15">
      <c r="A313" s="14"/>
      <c r="B313" s="85"/>
      <c r="C313" s="85"/>
      <c r="D313" s="85"/>
      <c r="E313" s="85"/>
      <c r="F313" s="85"/>
      <c r="G313" s="85"/>
      <c r="H313" s="85"/>
      <c r="I313" s="14"/>
      <c r="J313" s="14"/>
      <c r="M313" s="38"/>
      <c r="N313" s="17"/>
      <c r="O313" s="33"/>
    </row>
    <row r="314" spans="1:15">
      <c r="A314" s="14"/>
      <c r="B314" s="85"/>
      <c r="C314" s="85"/>
      <c r="D314" s="85"/>
      <c r="E314" s="85"/>
      <c r="F314" s="85"/>
      <c r="G314" s="85"/>
      <c r="H314" s="85"/>
      <c r="I314" s="14"/>
      <c r="J314" s="14"/>
      <c r="M314" s="17"/>
      <c r="N314" s="17"/>
      <c r="O314" s="17"/>
    </row>
    <row r="315" spans="1:15" ht="26.25">
      <c r="A315" s="14"/>
      <c r="B315" s="160"/>
      <c r="C315" s="160"/>
      <c r="D315" s="160"/>
      <c r="E315" s="160"/>
      <c r="F315" s="160"/>
      <c r="G315" s="160"/>
      <c r="H315" s="160"/>
      <c r="I315" s="14"/>
      <c r="J315" s="14"/>
      <c r="M315" s="32"/>
      <c r="N315" s="39" t="str">
        <f>$N$203</f>
        <v>2022 Β</v>
      </c>
      <c r="O315" s="32"/>
    </row>
    <row r="316" spans="1:15" ht="15.75">
      <c r="A316" s="14"/>
      <c r="B316" s="156"/>
      <c r="C316" s="156"/>
      <c r="D316" s="156"/>
      <c r="E316" s="156"/>
      <c r="F316" s="156"/>
      <c r="G316" s="156"/>
      <c r="H316" s="156"/>
      <c r="I316" s="14"/>
      <c r="J316" s="14"/>
      <c r="M316" s="32"/>
      <c r="N316" s="40"/>
      <c r="O316" s="32"/>
    </row>
    <row r="317" spans="1:15" ht="15.75">
      <c r="A317" s="14"/>
      <c r="B317" s="119"/>
      <c r="C317" s="135"/>
      <c r="D317" s="98"/>
      <c r="E317" s="98"/>
      <c r="F317" s="98"/>
      <c r="G317" s="98"/>
      <c r="H317" s="98"/>
      <c r="I317" s="14"/>
      <c r="J317" s="14"/>
      <c r="M317" s="37"/>
      <c r="N317" s="41" t="str">
        <f>$A$1</f>
        <v>ΒΟΗΘΟΣ ΦΑΡΜΑΚΕΙΟΥ</v>
      </c>
      <c r="O317" s="32"/>
    </row>
    <row r="318" spans="1:15" ht="15.75">
      <c r="A318" s="14"/>
      <c r="B318" s="119"/>
      <c r="C318" s="135"/>
      <c r="D318" s="98"/>
      <c r="E318" s="98"/>
      <c r="F318" s="98"/>
      <c r="G318" s="98"/>
      <c r="H318" s="98"/>
      <c r="I318" s="14"/>
      <c r="J318" s="14"/>
      <c r="M318" s="32"/>
      <c r="N318" s="42"/>
      <c r="O318" s="32"/>
    </row>
    <row r="319" spans="1:15" ht="15.75">
      <c r="A319" s="14"/>
      <c r="B319" s="119"/>
      <c r="C319" s="135"/>
      <c r="D319" s="98"/>
      <c r="E319" s="98"/>
      <c r="F319" s="98"/>
      <c r="G319" s="98"/>
      <c r="H319" s="98"/>
      <c r="I319" s="14"/>
      <c r="J319" s="14"/>
      <c r="L319" s="95"/>
      <c r="M319" s="32"/>
      <c r="N319" s="42"/>
      <c r="O319" s="32"/>
    </row>
    <row r="320" spans="1:15" ht="15.75">
      <c r="A320" s="14"/>
      <c r="B320" s="119"/>
      <c r="C320" s="135"/>
      <c r="D320" s="98"/>
      <c r="E320" s="98"/>
      <c r="F320" s="98"/>
      <c r="G320" s="98"/>
      <c r="H320" s="98"/>
      <c r="I320" s="14"/>
      <c r="J320" s="14"/>
      <c r="L320" s="95"/>
      <c r="M320" s="32"/>
      <c r="N320" s="57" t="e">
        <f>#REF!</f>
        <v>#REF!</v>
      </c>
      <c r="O320" s="32"/>
    </row>
    <row r="321" spans="1:15" ht="15.75">
      <c r="A321" s="14"/>
      <c r="B321" s="119"/>
      <c r="C321" s="135"/>
      <c r="D321" s="85"/>
      <c r="E321" s="85"/>
      <c r="F321" s="98"/>
      <c r="G321" s="85"/>
      <c r="H321" s="98"/>
      <c r="I321" s="14"/>
      <c r="J321" s="14"/>
      <c r="M321" s="32"/>
      <c r="N321" s="42" t="e">
        <f>IF(N320=#REF!,IF(C17&lt;&gt;"",C9,IF(D17&lt;&gt;"",D9,0)))</f>
        <v>#REF!</v>
      </c>
      <c r="O321" s="32"/>
    </row>
    <row r="322" spans="1:15">
      <c r="A322" s="14"/>
      <c r="B322" s="119"/>
      <c r="C322" s="135"/>
      <c r="D322" s="85"/>
      <c r="E322" s="85"/>
      <c r="F322" s="98"/>
      <c r="G322" s="85"/>
      <c r="H322" s="98"/>
      <c r="I322" s="14"/>
      <c r="J322" s="14"/>
      <c r="M322" s="38"/>
      <c r="N322" s="43"/>
      <c r="O322" s="33"/>
    </row>
    <row r="323" spans="1:15" ht="18.75">
      <c r="B323" s="17"/>
      <c r="C323" s="17"/>
      <c r="D323" s="17"/>
      <c r="E323" s="17"/>
      <c r="F323" s="17"/>
      <c r="G323" s="17"/>
      <c r="H323" s="17"/>
      <c r="M323" s="38"/>
      <c r="N323" s="44"/>
      <c r="O323" s="33"/>
    </row>
    <row r="324" spans="1:15">
      <c r="B324" s="17"/>
      <c r="C324" s="17"/>
      <c r="D324" s="17"/>
      <c r="E324" s="17"/>
      <c r="F324" s="17"/>
      <c r="G324" s="17"/>
      <c r="H324" s="17"/>
      <c r="M324" s="38"/>
      <c r="N324" s="43"/>
      <c r="O324" s="33"/>
    </row>
    <row r="325" spans="1:15">
      <c r="B325" s="17"/>
      <c r="C325" s="17"/>
      <c r="D325" s="17"/>
      <c r="E325" s="17"/>
      <c r="F325" s="17"/>
      <c r="G325" s="17"/>
      <c r="H325" s="17"/>
      <c r="M325" s="38"/>
      <c r="N325" s="43" t="e">
        <f>IF(N321="ΘΕΩΡΙΑ",G17,IF(N321="ΕΡΓΑΣΤΗΡΙΟ",H17,0))</f>
        <v>#REF!</v>
      </c>
      <c r="O325" s="33"/>
    </row>
    <row r="326" spans="1:15">
      <c r="B326" s="17"/>
      <c r="C326" s="17"/>
      <c r="D326" s="17"/>
      <c r="E326" s="17"/>
      <c r="F326" s="17"/>
      <c r="G326" s="17"/>
      <c r="H326" s="17"/>
      <c r="M326" s="38"/>
      <c r="N326" s="43"/>
      <c r="O326" s="33"/>
    </row>
    <row r="327" spans="1:15" ht="18.75">
      <c r="B327" s="17"/>
      <c r="C327" s="17"/>
      <c r="D327" s="17"/>
      <c r="E327" s="17"/>
      <c r="F327" s="17"/>
      <c r="G327" s="17"/>
      <c r="H327" s="17"/>
      <c r="M327" s="38"/>
      <c r="N327" s="45" t="str">
        <f>$A$3</f>
        <v>Α’ Εξάμηνο   -  ΑΙΘΟΥΣΑ : 18 -1ος ΌΡΟΦΟΣ</v>
      </c>
      <c r="O327" s="33"/>
    </row>
    <row r="328" spans="1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1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1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1:15" ht="18.75">
      <c r="B331" s="17"/>
      <c r="C331" s="17"/>
      <c r="D331" s="17"/>
      <c r="E331" s="17"/>
      <c r="F331" s="17"/>
      <c r="G331" s="17"/>
      <c r="H331" s="17"/>
      <c r="M331" s="32"/>
      <c r="N331" s="39" t="str">
        <f>$N$203</f>
        <v>2022 Β</v>
      </c>
      <c r="O331" s="32"/>
    </row>
    <row r="332" spans="1:15" ht="15.75">
      <c r="B332" s="17"/>
      <c r="C332" s="17"/>
      <c r="D332" s="17"/>
      <c r="E332" s="17"/>
      <c r="F332" s="17"/>
      <c r="G332" s="17"/>
      <c r="H332" s="17"/>
      <c r="M332" s="32"/>
      <c r="N332" s="40"/>
      <c r="O332" s="32"/>
    </row>
    <row r="333" spans="1:15" ht="15.75">
      <c r="B333" s="17"/>
      <c r="C333" s="17"/>
      <c r="D333" s="17"/>
      <c r="E333" s="17"/>
      <c r="F333" s="17"/>
      <c r="G333" s="17"/>
      <c r="H333" s="17"/>
      <c r="M333" s="37"/>
      <c r="N333" s="41" t="str">
        <f>$A$1</f>
        <v>ΒΟΗΘΟΣ ΦΑΡΜΑΚΕΙΟΥ</v>
      </c>
      <c r="O333" s="32"/>
    </row>
    <row r="334" spans="1:15" ht="15.75">
      <c r="B334" s="17"/>
      <c r="C334" s="17"/>
      <c r="D334" s="17"/>
      <c r="E334" s="17"/>
      <c r="F334" s="17"/>
      <c r="G334" s="17"/>
      <c r="H334" s="17"/>
      <c r="M334" s="32"/>
      <c r="N334" s="42"/>
      <c r="O334" s="32"/>
    </row>
    <row r="335" spans="1:15" ht="15.75">
      <c r="B335" s="17"/>
      <c r="C335" s="17"/>
      <c r="D335" s="17"/>
      <c r="E335" s="17"/>
      <c r="F335" s="17"/>
      <c r="G335" s="17"/>
      <c r="H335" s="17"/>
      <c r="M335" s="32"/>
      <c r="N335" s="42"/>
      <c r="O335" s="32"/>
    </row>
    <row r="336" spans="1:15" ht="15.75">
      <c r="B336" s="17"/>
      <c r="C336" s="17"/>
      <c r="D336" s="17"/>
      <c r="E336" s="17"/>
      <c r="F336" s="17"/>
      <c r="G336" s="17"/>
      <c r="H336" s="17"/>
      <c r="M336" s="32"/>
      <c r="N336" s="240">
        <f>B17</f>
        <v>0</v>
      </c>
      <c r="O336" s="32"/>
    </row>
    <row r="337" spans="2:15" ht="15.75">
      <c r="B337" s="17"/>
      <c r="C337" s="17"/>
      <c r="D337" s="17"/>
      <c r="E337" s="17"/>
      <c r="F337" s="17"/>
      <c r="G337" s="17"/>
      <c r="H337" s="17"/>
      <c r="M337" s="32"/>
      <c r="N337" s="42" t="s">
        <v>35</v>
      </c>
      <c r="O337" s="32"/>
    </row>
    <row r="338" spans="2:15">
      <c r="B338" s="17"/>
      <c r="C338" s="17"/>
      <c r="D338" s="17"/>
      <c r="E338" s="17"/>
      <c r="F338" s="17"/>
      <c r="G338" s="17"/>
      <c r="H338" s="17"/>
      <c r="M338" s="38"/>
      <c r="N338" s="43"/>
      <c r="O338" s="33"/>
    </row>
    <row r="339" spans="2:15" ht="18.75">
      <c r="M339" s="38"/>
      <c r="N339" s="44"/>
      <c r="O339" s="33"/>
    </row>
    <row r="340" spans="2:15">
      <c r="M340" s="38"/>
      <c r="N340" s="43"/>
      <c r="O340" s="33"/>
    </row>
    <row r="341" spans="2:15">
      <c r="M341" s="38"/>
      <c r="N341" s="43">
        <f>IF(N337="ΘΕΩΡΙΑ",G18,IF(N337="ΕΡΓΑΣΤΗΡΙΟ",H18,0))</f>
        <v>0</v>
      </c>
      <c r="O341" s="33"/>
    </row>
    <row r="342" spans="2:15">
      <c r="M342" s="38"/>
      <c r="N342" s="43"/>
      <c r="O342" s="33"/>
    </row>
    <row r="343" spans="2:15" ht="18.75">
      <c r="M343" s="38"/>
      <c r="N343" s="45" t="str">
        <f>$A$3</f>
        <v>Α’ Εξάμηνο   -  ΑΙΘΟΥΣΑ : 18 -1ος ΌΡΟΦΟΣ</v>
      </c>
      <c r="O343" s="33"/>
    </row>
    <row r="344" spans="2:15" ht="18.75">
      <c r="M344" s="38"/>
      <c r="N344" s="34"/>
      <c r="O344" s="33"/>
    </row>
    <row r="345" spans="2:15">
      <c r="M345" s="38"/>
      <c r="N345" s="17"/>
      <c r="O345" s="33"/>
    </row>
    <row r="346" spans="2:15">
      <c r="M346" s="17"/>
      <c r="N346" s="17"/>
      <c r="O346" s="17"/>
    </row>
    <row r="347" spans="2:15" ht="18.75">
      <c r="M347" s="32"/>
      <c r="N347" s="39" t="str">
        <f>$N$203</f>
        <v>2022 Β</v>
      </c>
      <c r="O347" s="32"/>
    </row>
    <row r="348" spans="2:15" ht="15.75">
      <c r="M348" s="32"/>
      <c r="N348" s="40"/>
      <c r="O348" s="32"/>
    </row>
    <row r="349" spans="2:15" ht="15.75">
      <c r="M349" s="37"/>
      <c r="N349" s="41" t="str">
        <f>$A$1</f>
        <v>ΒΟΗΘΟΣ ΦΑΡΜΑΚΕΙΟΥ</v>
      </c>
      <c r="O349" s="32"/>
    </row>
    <row r="350" spans="2:15" ht="15.75">
      <c r="M350" s="32"/>
      <c r="N350" s="42"/>
      <c r="O350" s="32"/>
    </row>
    <row r="351" spans="2:15" ht="15.75">
      <c r="M351" s="32"/>
      <c r="N351" s="42"/>
      <c r="O351" s="32"/>
    </row>
    <row r="352" spans="2:15" ht="15.75">
      <c r="M352" s="32"/>
      <c r="N352" s="57">
        <f>B18</f>
        <v>0</v>
      </c>
      <c r="O352" s="32"/>
    </row>
    <row r="353" spans="13:15" ht="15.75">
      <c r="M353" s="32"/>
      <c r="N353" s="42"/>
      <c r="O353" s="32"/>
    </row>
    <row r="354" spans="13:15">
      <c r="M354" s="38"/>
      <c r="N354" s="43"/>
      <c r="O354" s="33"/>
    </row>
    <row r="355" spans="13:15" ht="18.75">
      <c r="M355" s="38"/>
      <c r="N355" s="44"/>
      <c r="O355" s="33"/>
    </row>
    <row r="356" spans="13:15">
      <c r="M356" s="38"/>
      <c r="N356" s="43"/>
      <c r="O356" s="33"/>
    </row>
    <row r="357" spans="13:15">
      <c r="M357" s="38"/>
      <c r="N357" s="43">
        <f>IF(N353="ΘΕΩΡΙΑ",G19,IF(N353="ΕΡΓΑΣΤΗΡΙΟ",H19,0))</f>
        <v>0</v>
      </c>
      <c r="O357" s="33"/>
    </row>
    <row r="358" spans="13:15">
      <c r="M358" s="38"/>
      <c r="N358" s="43"/>
      <c r="O358" s="33"/>
    </row>
    <row r="359" spans="13:15" ht="18.75">
      <c r="M359" s="38"/>
      <c r="N359" s="45" t="str">
        <f>$A$3</f>
        <v>Α’ Εξάμηνο   -  ΑΙΘΟΥΣΑ : 18 -1ος ΌΡΟΦΟΣ</v>
      </c>
      <c r="O359" s="33"/>
    </row>
    <row r="360" spans="13:15" ht="18.75">
      <c r="M360" s="38"/>
      <c r="N360" s="34"/>
      <c r="O360" s="33"/>
    </row>
    <row r="361" spans="13:15">
      <c r="M361" s="38"/>
      <c r="N361" s="17"/>
      <c r="O361" s="33"/>
    </row>
    <row r="362" spans="13:15">
      <c r="M362" s="17"/>
      <c r="N362" s="17"/>
      <c r="O362" s="17"/>
    </row>
    <row r="363" spans="13:15" ht="18.75">
      <c r="M363" s="32"/>
      <c r="N363" s="39" t="str">
        <f>$N$203</f>
        <v>2022 Β</v>
      </c>
      <c r="O363" s="32"/>
    </row>
    <row r="364" spans="13:15" ht="15.75">
      <c r="M364" s="32"/>
      <c r="N364" s="40"/>
      <c r="O364" s="32"/>
    </row>
    <row r="365" spans="13:15" ht="15.75">
      <c r="M365" s="37"/>
      <c r="N365" s="41" t="str">
        <f>$A$1</f>
        <v>ΒΟΗΘΟΣ ΦΑΡΜΑΚΕΙΟΥ</v>
      </c>
      <c r="O365" s="32"/>
    </row>
    <row r="366" spans="13:15" ht="15.75">
      <c r="M366" s="32"/>
      <c r="N366" s="42"/>
      <c r="O366" s="32"/>
    </row>
    <row r="367" spans="13:15" ht="15.75">
      <c r="M367" s="32"/>
      <c r="N367" s="42"/>
      <c r="O367" s="32"/>
    </row>
    <row r="368" spans="13:15" ht="15.75">
      <c r="M368" s="32"/>
      <c r="N368" s="56">
        <f>B20</f>
        <v>0</v>
      </c>
      <c r="O368" s="32"/>
    </row>
    <row r="369" spans="13:15" ht="15.75">
      <c r="M369" s="32"/>
      <c r="N369" s="42">
        <f>IF(N368=B20,IF(C20&lt;&gt;"",C9,IF(D20&lt;&gt;"",D9,0)))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IF(N369="ΘΕΩΡΙΑ",G20,IF(N369="ΕΡΓΑΣΤΗΡΙΟ",H20,0))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18 -1ος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$N$203</f>
        <v>2022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ΒΟΗΘΟΣ ΦΑΡΜΑΚΕΙΟΥ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7">
        <f>B21</f>
        <v>0</v>
      </c>
      <c r="O384" s="32"/>
    </row>
    <row r="385" spans="13:15" ht="15.75">
      <c r="M385" s="38"/>
      <c r="N385" s="42">
        <f>IF(N384=B21,IF(C21&lt;&gt;"",C9,IF(D21&lt;&gt;"",D9,0)))</f>
        <v>0</v>
      </c>
      <c r="O385" s="33"/>
    </row>
    <row r="386" spans="13:15" ht="18.75">
      <c r="M386" s="38"/>
      <c r="N386" s="46"/>
      <c r="O386" s="33"/>
    </row>
    <row r="387" spans="13:15">
      <c r="M387" s="38"/>
      <c r="N387" s="43"/>
      <c r="O387" s="33"/>
    </row>
    <row r="388" spans="13:15">
      <c r="M388" s="38"/>
      <c r="N388" s="43">
        <f>IF(N385="ΘΕΩΡΙΑ",G21,IF(N385="ΕΡΓΑΣΤΗΡΙΟ",H21,0))</f>
        <v>0</v>
      </c>
      <c r="O388" s="33"/>
    </row>
    <row r="389" spans="13:15">
      <c r="M389" s="38"/>
      <c r="N389" s="43"/>
      <c r="O389" s="33"/>
    </row>
    <row r="390" spans="13:15" ht="18.75">
      <c r="M390" s="38"/>
      <c r="N390" s="45" t="str">
        <f>$A$3</f>
        <v>Α’ Εξάμηνο   -  ΑΙΘΟΥΣΑ : 18 -1ος ΌΡΟΦΟΣ</v>
      </c>
      <c r="O390" s="33"/>
    </row>
    <row r="391" spans="13:15" ht="18.75">
      <c r="M391" s="38"/>
      <c r="N391" s="34"/>
      <c r="O391" s="33"/>
    </row>
    <row r="392" spans="13:15">
      <c r="M392" s="38"/>
      <c r="N392" s="17"/>
      <c r="O392" s="33"/>
    </row>
    <row r="394" spans="13:15" ht="18.75">
      <c r="N394" s="39" t="str">
        <f>$N$203</f>
        <v>2022 Β</v>
      </c>
    </row>
    <row r="395" spans="13:15" ht="15.75">
      <c r="N395" s="40"/>
    </row>
    <row r="396" spans="13:15" ht="15.75">
      <c r="N396" s="41" t="str">
        <f>$A$1</f>
        <v>ΒΟΗΘΟΣ ΦΑΡΜΑΚΕΙΟΥ</v>
      </c>
    </row>
    <row r="397" spans="13:15" ht="15.75">
      <c r="N397" s="42"/>
    </row>
    <row r="398" spans="13:15" ht="15.75">
      <c r="N398" s="42"/>
    </row>
    <row r="399" spans="13:15" ht="18.75">
      <c r="N399" s="44">
        <f>B22</f>
        <v>0</v>
      </c>
    </row>
    <row r="400" spans="13:15" ht="15.75">
      <c r="N400" s="42">
        <f>IF(N399=B22,IF(C22&lt;&gt;"",C9,IF(D22&lt;&gt;"",D9,0)))</f>
        <v>0</v>
      </c>
    </row>
    <row r="401" spans="14:14" ht="18.75">
      <c r="N401" s="46"/>
    </row>
    <row r="402" spans="14:14">
      <c r="N402" s="43"/>
    </row>
    <row r="403" spans="14:14">
      <c r="N403" s="43">
        <f>IF(N400="ΘΕΩΡΙΑ",G22,IF(N400="ΕΡΓΑΣΤΗΡΙΟ",H22,0))</f>
        <v>0</v>
      </c>
    </row>
    <row r="404" spans="14:14">
      <c r="N404" s="43"/>
    </row>
    <row r="405" spans="14:14" ht="18.75">
      <c r="N405" s="45" t="str">
        <f>$A$3</f>
        <v>Α’ Εξάμηνο   -  ΑΙΘΟΥΣΑ : 18 -1ος ΌΡΟΦΟΣ</v>
      </c>
    </row>
  </sheetData>
  <mergeCells count="10">
    <mergeCell ref="B175:H175"/>
    <mergeCell ref="M187:N187"/>
    <mergeCell ref="A1:H1"/>
    <mergeCell ref="A3:H3"/>
    <mergeCell ref="D4:E4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187:H187">
      <formula1>mathimata3</formula1>
    </dataValidation>
  </dataValidations>
  <printOptions horizontalCentered="1" verticalCentered="1"/>
  <pageMargins left="0" right="0" top="0" bottom="0" header="0" footer="0"/>
  <pageSetup paperSize="9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8609" r:id="rId3"/>
    <oleObject progId="Word.Document.8" shapeId="68610" r:id="rId4"/>
    <oleObject progId="Word.Document.8" shapeId="68611" r:id="rId5"/>
    <oleObject progId="Word.Document.8" shapeId="68612" r:id="rId6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R421"/>
  <sheetViews>
    <sheetView topLeftCell="A22" zoomScale="85" zoomScaleNormal="85" workbookViewId="0">
      <selection activeCell="K176" sqref="K176"/>
    </sheetView>
  </sheetViews>
  <sheetFormatPr defaultRowHeight="15"/>
  <cols>
    <col min="1" max="1" width="12.28515625" style="58" customWidth="1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9" width="9.140625" style="58"/>
    <col min="10" max="10" width="10.28515625" style="58" bestFit="1" customWidth="1"/>
    <col min="11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3.25">
      <c r="A1" s="367" t="s">
        <v>104</v>
      </c>
      <c r="B1" s="367"/>
      <c r="C1" s="367"/>
      <c r="D1" s="367"/>
      <c r="E1" s="367"/>
      <c r="F1" s="367"/>
      <c r="G1" s="367"/>
      <c r="H1" s="367"/>
    </row>
    <row r="2" spans="1:14" ht="15.75">
      <c r="A2" s="83" t="s">
        <v>36</v>
      </c>
      <c r="B2" s="83"/>
      <c r="C2" s="83"/>
      <c r="D2" s="83"/>
      <c r="E2" s="83"/>
      <c r="F2" s="1"/>
      <c r="G2" s="83"/>
      <c r="H2" s="83"/>
    </row>
    <row r="3" spans="1:14" ht="18" customHeight="1">
      <c r="A3" s="356" t="s">
        <v>101</v>
      </c>
      <c r="B3" s="356"/>
      <c r="C3" s="356"/>
      <c r="D3" s="356"/>
      <c r="E3" s="356"/>
      <c r="F3" s="356"/>
      <c r="G3" s="356"/>
      <c r="H3" s="356"/>
    </row>
    <row r="4" spans="1:14">
      <c r="D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15.75">
      <c r="A10" s="8">
        <f>COUNTIF(B25:H157,B10)</f>
        <v>0</v>
      </c>
      <c r="B10" t="s">
        <v>113</v>
      </c>
      <c r="C10" s="11">
        <v>2</v>
      </c>
      <c r="D10" s="11"/>
      <c r="E10" s="10">
        <f t="shared" ref="E10:E24" si="0">C10+D10</f>
        <v>2</v>
      </c>
      <c r="F10" s="10">
        <f>ROUND(E10*15*0.15,0)</f>
        <v>5</v>
      </c>
      <c r="G10" s="79"/>
      <c r="H10" s="10"/>
      <c r="I10" s="58">
        <f>E10*15</f>
        <v>30</v>
      </c>
      <c r="J10" s="58">
        <f>A10-I10</f>
        <v>-30</v>
      </c>
      <c r="N10" s="106" t="str">
        <f>A1</f>
        <v>ΤΕΧΝΙΚΟΣ ΔΑΣΙΚΗΣ ΠΡΟΣΤΑΣΙΑΣ</v>
      </c>
    </row>
    <row r="11" spans="1:14" ht="15.75">
      <c r="A11" s="8">
        <f>COUNTIF(B26:H158,B11)</f>
        <v>0</v>
      </c>
      <c r="B11" t="s">
        <v>114</v>
      </c>
      <c r="C11" s="10">
        <v>4</v>
      </c>
      <c r="D11" s="10"/>
      <c r="E11" s="10">
        <f t="shared" si="0"/>
        <v>4</v>
      </c>
      <c r="F11" s="10">
        <f>ROUND(E11*15*0.15,0)</f>
        <v>9</v>
      </c>
      <c r="G11" s="112"/>
      <c r="H11" s="10"/>
      <c r="I11" s="58">
        <f t="shared" ref="I11:I24" si="1">E11*15</f>
        <v>60</v>
      </c>
      <c r="J11" s="58">
        <f t="shared" ref="J11:J24" si="2">A11-I11</f>
        <v>-60</v>
      </c>
      <c r="N11" s="107"/>
    </row>
    <row r="12" spans="1:14" ht="15.75">
      <c r="A12" s="8">
        <f>COUNTIF(B26:H158,B12)</f>
        <v>0</v>
      </c>
      <c r="B12" t="s">
        <v>115</v>
      </c>
      <c r="C12" s="10">
        <v>2</v>
      </c>
      <c r="D12" s="10"/>
      <c r="E12" s="10">
        <f t="shared" si="0"/>
        <v>2</v>
      </c>
      <c r="F12" s="10">
        <f t="shared" ref="F12:F24" si="3">ROUND(E12*15*0.15,0)</f>
        <v>5</v>
      </c>
      <c r="G12" s="112"/>
      <c r="H12" s="112"/>
      <c r="I12" s="58">
        <f t="shared" si="1"/>
        <v>30</v>
      </c>
      <c r="J12" s="58">
        <f t="shared" si="2"/>
        <v>-30</v>
      </c>
      <c r="N12" s="107" t="str">
        <f>A3</f>
        <v>Α’ Εξάμηνο   -  ΑΙΘΟΥΣΑ : 33</v>
      </c>
    </row>
    <row r="13" spans="1:14" ht="15.75">
      <c r="A13" s="8">
        <f>COUNTIF(B26:H158,B13)</f>
        <v>0</v>
      </c>
      <c r="B13" t="s">
        <v>116</v>
      </c>
      <c r="C13" s="10">
        <v>2</v>
      </c>
      <c r="D13" s="10"/>
      <c r="E13" s="10">
        <f t="shared" si="0"/>
        <v>2</v>
      </c>
      <c r="F13" s="10">
        <f t="shared" si="3"/>
        <v>5</v>
      </c>
      <c r="G13" s="10"/>
      <c r="H13" s="12"/>
      <c r="I13" s="58">
        <f t="shared" si="1"/>
        <v>30</v>
      </c>
      <c r="J13" s="58">
        <f t="shared" si="2"/>
        <v>-30</v>
      </c>
      <c r="N13" s="107"/>
    </row>
    <row r="14" spans="1:14" s="139" customFormat="1" ht="15.75">
      <c r="A14" s="8">
        <f>COUNTIF(B26:H158,B14)</f>
        <v>0</v>
      </c>
      <c r="B14" s="139" t="s">
        <v>143</v>
      </c>
      <c r="C14" s="112">
        <v>1</v>
      </c>
      <c r="D14" s="112"/>
      <c r="E14" s="112">
        <f t="shared" si="0"/>
        <v>1</v>
      </c>
      <c r="F14" s="112">
        <f t="shared" si="3"/>
        <v>2</v>
      </c>
      <c r="G14" s="112"/>
      <c r="H14" s="12"/>
      <c r="I14" s="85">
        <f t="shared" si="1"/>
        <v>15</v>
      </c>
      <c r="J14" s="139">
        <f t="shared" si="2"/>
        <v>-15</v>
      </c>
      <c r="N14" s="107"/>
    </row>
    <row r="15" spans="1:14" ht="28.5" customHeight="1">
      <c r="A15" s="8">
        <f>COUNTIF(B26:H158,B15)</f>
        <v>0</v>
      </c>
      <c r="B15" s="139" t="s">
        <v>144</v>
      </c>
      <c r="C15" s="10"/>
      <c r="D15" s="10">
        <v>2</v>
      </c>
      <c r="E15" s="10">
        <f>C15+D15</f>
        <v>2</v>
      </c>
      <c r="F15" s="10">
        <f t="shared" si="3"/>
        <v>5</v>
      </c>
      <c r="G15" s="10"/>
      <c r="H15" s="10"/>
      <c r="I15" s="58">
        <f t="shared" si="1"/>
        <v>30</v>
      </c>
      <c r="J15" s="58">
        <f t="shared" si="2"/>
        <v>-30</v>
      </c>
      <c r="N15" s="107" t="str">
        <f>D4</f>
        <v>ΣΧΟΛΙΚΗ ΧΡΟΝΙΑ 2020-2021</v>
      </c>
    </row>
    <row r="16" spans="1:14" s="139" customFormat="1" ht="28.5" customHeight="1">
      <c r="A16" s="8">
        <f>COUNTIF(B26:H158,B16)</f>
        <v>0</v>
      </c>
      <c r="B16" s="139" t="s">
        <v>145</v>
      </c>
      <c r="C16" s="112">
        <v>1</v>
      </c>
      <c r="D16" s="112"/>
      <c r="E16" s="112">
        <f>C16+D16</f>
        <v>1</v>
      </c>
      <c r="F16" s="112">
        <f>ROUND(E16*15*0.15,0)</f>
        <v>2</v>
      </c>
      <c r="G16" s="112"/>
      <c r="H16" s="112"/>
      <c r="I16" s="139">
        <f>E16*15</f>
        <v>15</v>
      </c>
      <c r="J16" s="139">
        <f>A16-I16</f>
        <v>-15</v>
      </c>
      <c r="N16" s="107"/>
    </row>
    <row r="17" spans="1:14" ht="16.5" thickBot="1">
      <c r="A17" s="8">
        <f>COUNTIF(B26:H158,B17)</f>
        <v>0</v>
      </c>
      <c r="B17" s="139" t="s">
        <v>146</v>
      </c>
      <c r="C17" s="10"/>
      <c r="D17" s="10">
        <v>1</v>
      </c>
      <c r="E17" s="10">
        <f t="shared" si="0"/>
        <v>1</v>
      </c>
      <c r="F17" s="10">
        <f t="shared" si="3"/>
        <v>2</v>
      </c>
      <c r="G17" s="10"/>
      <c r="H17" s="10"/>
      <c r="I17" s="58">
        <f t="shared" si="1"/>
        <v>15</v>
      </c>
      <c r="J17" s="58">
        <f t="shared" si="2"/>
        <v>-15</v>
      </c>
      <c r="N17" s="109"/>
    </row>
    <row r="18" spans="1:14" ht="27.75" customHeight="1">
      <c r="A18" s="8">
        <f>COUNTIF(B26:H158,B18)</f>
        <v>0</v>
      </c>
      <c r="B18" t="s">
        <v>37</v>
      </c>
      <c r="C18" s="10">
        <v>2</v>
      </c>
      <c r="D18" s="10"/>
      <c r="E18" s="10">
        <f t="shared" si="0"/>
        <v>2</v>
      </c>
      <c r="F18" s="10">
        <f t="shared" si="3"/>
        <v>5</v>
      </c>
      <c r="G18" s="10"/>
      <c r="H18" s="10"/>
      <c r="I18" s="58">
        <f t="shared" si="1"/>
        <v>30</v>
      </c>
      <c r="J18" s="58">
        <f t="shared" si="2"/>
        <v>-30</v>
      </c>
    </row>
    <row r="19" spans="1:14">
      <c r="A19" s="8">
        <f>COUNTIF(B26:H158,B19)</f>
        <v>0</v>
      </c>
      <c r="B19" t="s">
        <v>45</v>
      </c>
      <c r="C19" s="10"/>
      <c r="D19" s="10">
        <v>3</v>
      </c>
      <c r="E19" s="10">
        <f t="shared" si="0"/>
        <v>3</v>
      </c>
      <c r="F19" s="10">
        <f t="shared" si="3"/>
        <v>7</v>
      </c>
      <c r="G19" s="10"/>
      <c r="H19" s="10"/>
      <c r="I19" s="58">
        <f t="shared" si="1"/>
        <v>45</v>
      </c>
      <c r="J19" s="58">
        <f t="shared" si="2"/>
        <v>-45</v>
      </c>
    </row>
    <row r="20" spans="1:14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58">
        <f t="shared" si="1"/>
        <v>0</v>
      </c>
      <c r="J20" s="58">
        <f t="shared" si="2"/>
        <v>0</v>
      </c>
    </row>
    <row r="21" spans="1:14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4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2"/>
      <c r="H22" s="12"/>
      <c r="I22" s="58">
        <f t="shared" si="1"/>
        <v>0</v>
      </c>
      <c r="J22" s="58">
        <f t="shared" si="2"/>
        <v>0</v>
      </c>
    </row>
    <row r="23" spans="1:14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58">
        <f t="shared" si="1"/>
        <v>0</v>
      </c>
      <c r="J23" s="58">
        <f t="shared" si="2"/>
        <v>0</v>
      </c>
    </row>
    <row r="24" spans="1:14">
      <c r="A24" s="8"/>
      <c r="B24" s="10"/>
      <c r="C24" s="10"/>
      <c r="D24" s="10"/>
      <c r="E24" s="10">
        <f t="shared" si="0"/>
        <v>0</v>
      </c>
      <c r="F24" s="10">
        <f t="shared" si="3"/>
        <v>0</v>
      </c>
      <c r="G24" s="10"/>
      <c r="H24" s="10"/>
      <c r="I24" s="58">
        <f t="shared" si="1"/>
        <v>0</v>
      </c>
      <c r="J24" s="58">
        <f t="shared" si="2"/>
        <v>0</v>
      </c>
    </row>
    <row r="25" spans="1:14">
      <c r="A25" s="58">
        <f>SUM(A10:A24)</f>
        <v>0</v>
      </c>
      <c r="C25" s="58">
        <f>SUM(C10:C24)</f>
        <v>14</v>
      </c>
      <c r="D25" s="58">
        <f>SUM(D12:D24)</f>
        <v>6</v>
      </c>
    </row>
    <row r="27" spans="1:14">
      <c r="E27" s="139" t="s">
        <v>117</v>
      </c>
    </row>
    <row r="29" spans="1:14" ht="15.75">
      <c r="A29" s="58">
        <v>1</v>
      </c>
      <c r="B29" s="5" t="s">
        <v>0</v>
      </c>
      <c r="C29" s="5" t="s">
        <v>1</v>
      </c>
      <c r="D29" s="5" t="e">
        <f>#REF!</f>
        <v>#REF!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</row>
    <row r="30" spans="1:14">
      <c r="B30" s="6">
        <v>1</v>
      </c>
      <c r="C30" s="15" t="s">
        <v>11</v>
      </c>
      <c r="D30" s="68"/>
      <c r="E30" s="68"/>
      <c r="F30" s="27"/>
      <c r="G30" s="27"/>
      <c r="H30" s="27"/>
    </row>
    <row r="31" spans="1:14">
      <c r="B31" s="6">
        <v>2</v>
      </c>
      <c r="C31" s="15" t="s">
        <v>12</v>
      </c>
      <c r="D31" s="68"/>
      <c r="E31" s="68"/>
      <c r="F31" s="27"/>
      <c r="G31" s="27"/>
      <c r="H31" s="27"/>
    </row>
    <row r="32" spans="1:14">
      <c r="B32" s="6">
        <v>3</v>
      </c>
      <c r="C32" s="15" t="s">
        <v>13</v>
      </c>
      <c r="D32" s="68"/>
      <c r="E32" s="68"/>
      <c r="F32" s="27"/>
      <c r="G32" s="27"/>
      <c r="H32" s="27"/>
      <c r="L32" s="65"/>
    </row>
    <row r="33" spans="1:8">
      <c r="B33" s="6">
        <v>4</v>
      </c>
      <c r="C33" s="15" t="s">
        <v>14</v>
      </c>
      <c r="D33" s="68"/>
      <c r="E33" s="68"/>
      <c r="F33" s="27"/>
      <c r="G33" s="27"/>
      <c r="H33" s="27"/>
    </row>
    <row r="34" spans="1:8">
      <c r="B34" s="86">
        <v>5</v>
      </c>
      <c r="C34" s="15" t="s">
        <v>15</v>
      </c>
      <c r="D34" s="68"/>
      <c r="E34" s="68"/>
      <c r="F34" s="27"/>
      <c r="G34" s="27"/>
      <c r="H34" s="27"/>
    </row>
    <row r="36" spans="1:8" ht="15.75">
      <c r="A36" s="58">
        <v>2</v>
      </c>
      <c r="B36" s="5" t="s">
        <v>0</v>
      </c>
      <c r="C36" s="5" t="s">
        <v>1</v>
      </c>
      <c r="D36" s="5" t="e">
        <f>#REF!</f>
        <v>#REF!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</row>
    <row r="37" spans="1:8">
      <c r="B37" s="6">
        <v>1</v>
      </c>
      <c r="C37" s="15" t="s">
        <v>11</v>
      </c>
      <c r="D37" s="27"/>
      <c r="E37" s="27"/>
      <c r="F37" s="27"/>
      <c r="G37" s="27"/>
      <c r="H37" s="27"/>
    </row>
    <row r="38" spans="1:8">
      <c r="B38" s="6">
        <v>2</v>
      </c>
      <c r="C38" s="15" t="s">
        <v>12</v>
      </c>
      <c r="D38" s="27"/>
      <c r="E38" s="27"/>
      <c r="F38" s="27"/>
      <c r="G38" s="27"/>
      <c r="H38" s="27"/>
    </row>
    <row r="39" spans="1:8">
      <c r="B39" s="6">
        <v>3</v>
      </c>
      <c r="C39" s="15" t="s">
        <v>13</v>
      </c>
      <c r="D39" s="27"/>
      <c r="E39" s="27"/>
      <c r="F39" s="27"/>
      <c r="G39" s="27"/>
      <c r="H39" s="27"/>
    </row>
    <row r="40" spans="1:8">
      <c r="B40" s="6">
        <v>4</v>
      </c>
      <c r="C40" s="15" t="s">
        <v>14</v>
      </c>
      <c r="D40" s="27"/>
      <c r="E40" s="27"/>
      <c r="F40" s="27"/>
      <c r="G40" s="27"/>
      <c r="H40" s="27"/>
    </row>
    <row r="41" spans="1:8">
      <c r="B41" s="86">
        <v>5</v>
      </c>
      <c r="C41" s="15" t="s">
        <v>15</v>
      </c>
      <c r="D41" s="2"/>
      <c r="E41" s="2"/>
      <c r="F41" s="2"/>
      <c r="G41" s="2"/>
      <c r="H41" s="2"/>
    </row>
    <row r="43" spans="1:8" ht="15.75">
      <c r="A43" s="58">
        <v>3</v>
      </c>
      <c r="B43" s="5" t="s">
        <v>0</v>
      </c>
      <c r="C43" s="5" t="s">
        <v>1</v>
      </c>
      <c r="D43" s="5" t="e">
        <f>#REF!</f>
        <v>#REF!</v>
      </c>
      <c r="E43" s="5" t="e">
        <f>#REF!</f>
        <v>#REF!</v>
      </c>
      <c r="F43" s="5" t="e">
        <f>#REF!</f>
        <v>#REF!</v>
      </c>
      <c r="G43" s="5" t="e">
        <f>#REF!</f>
        <v>#REF!</v>
      </c>
      <c r="H43" s="5" t="e">
        <f>#REF!</f>
        <v>#REF!</v>
      </c>
    </row>
    <row r="44" spans="1:8">
      <c r="B44" s="6">
        <v>1</v>
      </c>
      <c r="C44" s="15" t="s">
        <v>11</v>
      </c>
      <c r="D44" s="27"/>
      <c r="E44" s="27"/>
      <c r="F44" s="27"/>
      <c r="G44" s="27"/>
      <c r="H44" s="27"/>
    </row>
    <row r="45" spans="1:8">
      <c r="B45" s="6">
        <v>2</v>
      </c>
      <c r="C45" s="15" t="s">
        <v>12</v>
      </c>
      <c r="D45" s="27"/>
      <c r="E45" s="27"/>
      <c r="F45" s="27"/>
      <c r="G45" s="27"/>
      <c r="H45" s="27"/>
    </row>
    <row r="46" spans="1:8">
      <c r="B46" s="6">
        <v>3</v>
      </c>
      <c r="C46" s="15" t="s">
        <v>13</v>
      </c>
      <c r="D46" s="27"/>
      <c r="E46" s="27"/>
      <c r="F46" s="27"/>
      <c r="G46" s="27"/>
      <c r="H46" s="27"/>
    </row>
    <row r="47" spans="1:8">
      <c r="B47" s="6">
        <v>4</v>
      </c>
      <c r="C47" s="15" t="s">
        <v>14</v>
      </c>
      <c r="D47" s="27"/>
      <c r="E47" s="27"/>
      <c r="F47" s="27"/>
      <c r="G47" s="27"/>
      <c r="H47" s="27"/>
    </row>
    <row r="48" spans="1:8">
      <c r="B48" s="86">
        <v>5</v>
      </c>
      <c r="C48" s="15" t="s">
        <v>15</v>
      </c>
      <c r="D48" s="27"/>
      <c r="E48" s="27"/>
      <c r="F48" s="27"/>
      <c r="G48" s="27"/>
      <c r="H48" s="27"/>
    </row>
    <row r="50" spans="1:8" ht="15.75">
      <c r="B50" s="5" t="s">
        <v>0</v>
      </c>
      <c r="C50" s="5" t="s">
        <v>1</v>
      </c>
      <c r="D50" s="5" t="e">
        <f>#REF!</f>
        <v>#REF!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</row>
    <row r="51" spans="1:8">
      <c r="A51" s="58">
        <v>4</v>
      </c>
      <c r="B51" s="6">
        <v>1</v>
      </c>
      <c r="C51" s="15" t="s">
        <v>11</v>
      </c>
      <c r="D51" s="27"/>
      <c r="E51" s="27"/>
      <c r="F51" s="27"/>
      <c r="G51" s="27"/>
      <c r="H51" s="27"/>
    </row>
    <row r="52" spans="1:8">
      <c r="B52" s="6">
        <v>2</v>
      </c>
      <c r="C52" s="15" t="s">
        <v>12</v>
      </c>
      <c r="D52" s="27"/>
      <c r="E52" s="27"/>
      <c r="F52" s="27"/>
      <c r="G52" s="27"/>
      <c r="H52" s="27"/>
    </row>
    <row r="53" spans="1:8">
      <c r="B53" s="6">
        <v>3</v>
      </c>
      <c r="C53" s="15" t="s">
        <v>13</v>
      </c>
      <c r="D53" s="27"/>
      <c r="E53" s="27"/>
      <c r="F53" s="27"/>
      <c r="G53" s="27"/>
      <c r="H53" s="27"/>
    </row>
    <row r="54" spans="1:8">
      <c r="B54" s="6">
        <v>4</v>
      </c>
      <c r="C54" s="15" t="s">
        <v>14</v>
      </c>
      <c r="D54" s="27"/>
      <c r="E54" s="27"/>
      <c r="F54" s="27"/>
      <c r="G54" s="27"/>
      <c r="H54" s="27"/>
    </row>
    <row r="55" spans="1:8">
      <c r="B55" s="86">
        <v>5</v>
      </c>
      <c r="C55" s="15" t="s">
        <v>15</v>
      </c>
      <c r="D55" s="27"/>
      <c r="E55" s="27"/>
      <c r="F55" s="27"/>
      <c r="G55" s="27"/>
      <c r="H55" s="27"/>
    </row>
    <row r="56" spans="1:8" ht="15.75">
      <c r="A56" s="58">
        <v>5</v>
      </c>
      <c r="B56" s="5" t="s">
        <v>0</v>
      </c>
      <c r="C56" s="5" t="s">
        <v>1</v>
      </c>
      <c r="D56" s="5" t="e">
        <f>#REF!</f>
        <v>#REF!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</row>
    <row r="57" spans="1:8">
      <c r="B57" s="6">
        <v>1</v>
      </c>
      <c r="C57" s="15" t="s">
        <v>11</v>
      </c>
      <c r="D57" s="27"/>
      <c r="E57" s="27"/>
      <c r="F57" s="68" t="s">
        <v>147</v>
      </c>
      <c r="G57" s="27"/>
      <c r="H57" s="27"/>
    </row>
    <row r="58" spans="1:8">
      <c r="B58" s="6">
        <v>2</v>
      </c>
      <c r="C58" s="15" t="s">
        <v>12</v>
      </c>
      <c r="D58" s="27"/>
      <c r="E58" s="27"/>
      <c r="F58" s="27"/>
      <c r="G58" s="27"/>
      <c r="H58" s="27"/>
    </row>
    <row r="59" spans="1:8">
      <c r="B59" s="6">
        <v>3</v>
      </c>
      <c r="C59" s="15" t="s">
        <v>13</v>
      </c>
      <c r="D59" s="27"/>
      <c r="E59" s="27"/>
      <c r="F59" s="27"/>
      <c r="G59" s="27"/>
      <c r="H59" s="27"/>
    </row>
    <row r="60" spans="1:8">
      <c r="B60" s="6">
        <v>4</v>
      </c>
      <c r="C60" s="15" t="s">
        <v>14</v>
      </c>
      <c r="D60" s="27"/>
      <c r="E60" s="27"/>
      <c r="F60" s="27"/>
      <c r="G60" s="27"/>
      <c r="H60" s="27"/>
    </row>
    <row r="61" spans="1:8">
      <c r="B61" s="86">
        <v>5</v>
      </c>
      <c r="C61" s="15" t="s">
        <v>15</v>
      </c>
      <c r="D61" s="27"/>
      <c r="E61" s="27"/>
      <c r="F61" s="27"/>
      <c r="G61" s="27"/>
      <c r="H61" s="27"/>
    </row>
    <row r="63" spans="1:8" ht="15.75">
      <c r="A63" s="58">
        <v>6</v>
      </c>
      <c r="B63" s="5" t="s">
        <v>0</v>
      </c>
      <c r="C63" s="5" t="s">
        <v>1</v>
      </c>
      <c r="D63" s="5" t="e">
        <f>#REF!</f>
        <v>#REF!</v>
      </c>
      <c r="E63" s="5" t="e">
        <f>#REF!</f>
        <v>#REF!</v>
      </c>
      <c r="F63" s="5" t="e">
        <f>#REF!</f>
        <v>#REF!</v>
      </c>
      <c r="G63" s="5" t="e">
        <f>#REF!</f>
        <v>#REF!</v>
      </c>
      <c r="H63" s="5" t="e">
        <f>#REF!</f>
        <v>#REF!</v>
      </c>
    </row>
    <row r="64" spans="1:8">
      <c r="B64" s="6">
        <v>1</v>
      </c>
      <c r="C64" s="15" t="s">
        <v>11</v>
      </c>
      <c r="D64" s="27"/>
      <c r="E64" s="27"/>
      <c r="F64" s="27"/>
      <c r="G64" s="27"/>
      <c r="H64" s="27"/>
    </row>
    <row r="65" spans="1:10">
      <c r="B65" s="6">
        <v>2</v>
      </c>
      <c r="C65" s="15" t="s">
        <v>12</v>
      </c>
      <c r="D65" s="27"/>
      <c r="E65" s="27"/>
      <c r="F65" s="27"/>
      <c r="G65" s="27"/>
      <c r="H65" s="27"/>
    </row>
    <row r="66" spans="1:10">
      <c r="B66" s="6">
        <v>3</v>
      </c>
      <c r="C66" s="15" t="s">
        <v>13</v>
      </c>
      <c r="D66" s="27"/>
      <c r="E66" s="27"/>
      <c r="F66" s="27"/>
      <c r="G66" s="27"/>
      <c r="H66" s="27"/>
    </row>
    <row r="67" spans="1:10">
      <c r="B67" s="6">
        <v>4</v>
      </c>
      <c r="C67" s="15" t="s">
        <v>14</v>
      </c>
      <c r="D67" s="27"/>
      <c r="E67" s="27"/>
      <c r="F67" s="27"/>
      <c r="G67" s="27"/>
      <c r="H67" s="27"/>
    </row>
    <row r="68" spans="1:10">
      <c r="B68" s="86">
        <v>5</v>
      </c>
      <c r="C68" s="15" t="s">
        <v>15</v>
      </c>
      <c r="D68" s="27"/>
      <c r="E68" s="27"/>
      <c r="F68" s="27"/>
      <c r="G68" s="27"/>
      <c r="H68" s="27"/>
    </row>
    <row r="70" spans="1:10" ht="15.75">
      <c r="A70" s="58">
        <v>7</v>
      </c>
      <c r="B70" s="5" t="s">
        <v>0</v>
      </c>
      <c r="C70" s="5" t="s">
        <v>1</v>
      </c>
      <c r="D70" s="5" t="e">
        <f>#REF!</f>
        <v>#REF!</v>
      </c>
      <c r="E70" s="5" t="e">
        <f>#REF!</f>
        <v>#REF!</v>
      </c>
      <c r="F70" s="5" t="e">
        <f>#REF!</f>
        <v>#REF!</v>
      </c>
      <c r="G70" s="5" t="e">
        <f>#REF!</f>
        <v>#REF!</v>
      </c>
      <c r="H70" s="5" t="e">
        <f>#REF!</f>
        <v>#REF!</v>
      </c>
    </row>
    <row r="71" spans="1:10">
      <c r="B71" s="6">
        <v>1</v>
      </c>
      <c r="C71" s="15" t="s">
        <v>11</v>
      </c>
      <c r="D71" s="27"/>
      <c r="E71" s="27"/>
      <c r="F71" s="27"/>
      <c r="G71" s="27"/>
      <c r="H71" s="27"/>
    </row>
    <row r="72" spans="1:10">
      <c r="B72" s="6">
        <v>2</v>
      </c>
      <c r="C72" s="15" t="s">
        <v>12</v>
      </c>
      <c r="D72" s="27"/>
      <c r="E72" s="27"/>
      <c r="F72" s="27"/>
      <c r="G72" s="27"/>
      <c r="H72" s="27"/>
    </row>
    <row r="73" spans="1:10">
      <c r="B73" s="6">
        <v>3</v>
      </c>
      <c r="C73" s="15" t="s">
        <v>13</v>
      </c>
      <c r="D73" s="27"/>
      <c r="E73" s="27"/>
      <c r="F73" s="27"/>
      <c r="G73" s="27"/>
      <c r="H73" s="27"/>
    </row>
    <row r="74" spans="1:10">
      <c r="B74" s="6">
        <v>4</v>
      </c>
      <c r="C74" s="15" t="s">
        <v>14</v>
      </c>
      <c r="D74" s="27"/>
      <c r="E74" s="27"/>
      <c r="F74" s="27"/>
      <c r="G74" s="27"/>
      <c r="H74" s="27"/>
    </row>
    <row r="75" spans="1:10">
      <c r="B75" s="86">
        <v>5</v>
      </c>
      <c r="C75" s="15" t="s">
        <v>15</v>
      </c>
      <c r="D75" s="27"/>
      <c r="E75" s="27"/>
      <c r="F75" s="27"/>
      <c r="G75" s="27"/>
      <c r="H75" s="27"/>
    </row>
    <row r="76" spans="1:10">
      <c r="D76" s="14"/>
      <c r="E76" s="14"/>
      <c r="F76" s="14"/>
      <c r="G76" s="14"/>
      <c r="H76" s="14"/>
    </row>
    <row r="77" spans="1:10" ht="15.75">
      <c r="A77" s="58">
        <v>8</v>
      </c>
      <c r="B77" s="5" t="s">
        <v>0</v>
      </c>
      <c r="C77" s="5" t="s">
        <v>1</v>
      </c>
      <c r="D77" s="5" t="e">
        <f>#REF!</f>
        <v>#REF!</v>
      </c>
      <c r="E77" s="5" t="e">
        <f>#REF!</f>
        <v>#REF!</v>
      </c>
      <c r="F77" s="5" t="e">
        <f>#REF!</f>
        <v>#REF!</v>
      </c>
      <c r="G77" s="5" t="e">
        <f>#REF!</f>
        <v>#REF!</v>
      </c>
      <c r="H77" s="5" t="e">
        <f>#REF!</f>
        <v>#REF!</v>
      </c>
    </row>
    <row r="78" spans="1:10">
      <c r="B78" s="6">
        <v>1</v>
      </c>
      <c r="C78" s="15" t="s">
        <v>11</v>
      </c>
      <c r="D78" s="27"/>
      <c r="E78" s="27"/>
      <c r="F78" s="27"/>
      <c r="G78" s="27"/>
      <c r="H78" s="27"/>
    </row>
    <row r="79" spans="1:10">
      <c r="B79" s="6">
        <v>2</v>
      </c>
      <c r="C79" s="15" t="s">
        <v>12</v>
      </c>
      <c r="D79" s="27"/>
      <c r="E79" s="27"/>
      <c r="F79" s="27"/>
      <c r="G79" s="27"/>
      <c r="H79" s="27"/>
    </row>
    <row r="80" spans="1:10">
      <c r="B80" s="6">
        <v>3</v>
      </c>
      <c r="C80" s="15" t="s">
        <v>13</v>
      </c>
      <c r="D80" s="27"/>
      <c r="E80" s="27"/>
      <c r="F80" s="27"/>
      <c r="G80" s="27"/>
      <c r="H80" s="27"/>
      <c r="J80" s="27"/>
    </row>
    <row r="81" spans="1:8">
      <c r="B81" s="6">
        <v>4</v>
      </c>
      <c r="C81" s="15" t="s">
        <v>14</v>
      </c>
      <c r="D81" s="27"/>
      <c r="E81" s="27"/>
      <c r="F81" s="27"/>
      <c r="G81" s="27"/>
      <c r="H81" s="27"/>
    </row>
    <row r="82" spans="1:8">
      <c r="B82" s="86">
        <v>5</v>
      </c>
      <c r="C82" s="15" t="s">
        <v>15</v>
      </c>
      <c r="D82" s="27"/>
      <c r="E82" s="27"/>
      <c r="F82" s="27"/>
      <c r="G82" s="27"/>
    </row>
    <row r="84" spans="1:8" ht="15.75">
      <c r="A84" s="58">
        <v>9</v>
      </c>
      <c r="B84" s="5" t="s">
        <v>0</v>
      </c>
      <c r="C84" s="5" t="s">
        <v>1</v>
      </c>
      <c r="D84" s="5" t="e">
        <f>#REF!</f>
        <v>#REF!</v>
      </c>
      <c r="E84" s="5" t="e">
        <f>#REF!</f>
        <v>#REF!</v>
      </c>
      <c r="F84" s="5" t="e">
        <f>#REF!</f>
        <v>#REF!</v>
      </c>
      <c r="G84" s="5" t="e">
        <f>#REF!</f>
        <v>#REF!</v>
      </c>
      <c r="H84" s="5" t="e">
        <f>#REF!</f>
        <v>#REF!</v>
      </c>
    </row>
    <row r="85" spans="1:8">
      <c r="B85" s="6">
        <v>1</v>
      </c>
      <c r="C85" s="15" t="s">
        <v>11</v>
      </c>
      <c r="D85" s="27"/>
      <c r="E85" s="68"/>
      <c r="F85" s="27"/>
      <c r="G85" s="27"/>
      <c r="H85" s="27"/>
    </row>
    <row r="86" spans="1:8">
      <c r="B86" s="6">
        <v>2</v>
      </c>
      <c r="C86" s="15" t="s">
        <v>12</v>
      </c>
      <c r="D86" s="27"/>
      <c r="E86" s="68"/>
      <c r="F86" s="27"/>
      <c r="G86" s="27"/>
      <c r="H86" s="27"/>
    </row>
    <row r="87" spans="1:8">
      <c r="B87" s="6">
        <v>3</v>
      </c>
      <c r="C87" s="15" t="s">
        <v>13</v>
      </c>
      <c r="D87" s="27"/>
      <c r="E87" s="68"/>
      <c r="F87" s="27"/>
      <c r="G87" s="27"/>
      <c r="H87" s="27"/>
    </row>
    <row r="88" spans="1:8">
      <c r="B88" s="6">
        <v>4</v>
      </c>
      <c r="C88" s="15" t="s">
        <v>14</v>
      </c>
      <c r="D88" s="27"/>
      <c r="E88" s="68"/>
      <c r="F88" s="27"/>
      <c r="G88" s="27"/>
      <c r="H88" s="27"/>
    </row>
    <row r="89" spans="1:8">
      <c r="B89" s="86">
        <v>5</v>
      </c>
      <c r="C89" s="15" t="s">
        <v>15</v>
      </c>
      <c r="D89" s="27"/>
      <c r="E89" s="27"/>
      <c r="F89" s="27"/>
      <c r="G89" s="27"/>
      <c r="H89" s="27"/>
    </row>
    <row r="91" spans="1:8" ht="15.75">
      <c r="A91" s="58">
        <v>10</v>
      </c>
      <c r="B91" s="199" t="s">
        <v>0</v>
      </c>
      <c r="C91" s="199" t="s">
        <v>1</v>
      </c>
      <c r="D91" s="199" t="e">
        <f>#REF!</f>
        <v>#REF!</v>
      </c>
      <c r="E91" s="199" t="e">
        <f>#REF!</f>
        <v>#REF!</v>
      </c>
      <c r="F91" s="199" t="e">
        <f>#REF!</f>
        <v>#REF!</v>
      </c>
      <c r="G91" s="199" t="e">
        <f>#REF!</f>
        <v>#REF!</v>
      </c>
      <c r="H91" s="199" t="e">
        <f>#REF!</f>
        <v>#REF!</v>
      </c>
    </row>
    <row r="92" spans="1:8">
      <c r="B92" s="6">
        <v>1</v>
      </c>
      <c r="C92" s="15" t="s">
        <v>11</v>
      </c>
      <c r="D92" s="27"/>
      <c r="E92" s="27"/>
      <c r="F92" s="27"/>
      <c r="G92" s="27"/>
      <c r="H92" s="27"/>
    </row>
    <row r="93" spans="1:8">
      <c r="B93" s="6">
        <v>2</v>
      </c>
      <c r="C93" s="15" t="s">
        <v>12</v>
      </c>
      <c r="D93" s="27"/>
      <c r="E93" s="27"/>
      <c r="F93" s="27"/>
      <c r="G93" s="27"/>
      <c r="H93" s="27"/>
    </row>
    <row r="94" spans="1:8">
      <c r="B94" s="6">
        <v>3</v>
      </c>
      <c r="C94" s="15" t="s">
        <v>13</v>
      </c>
      <c r="D94" s="27"/>
      <c r="E94" s="27"/>
      <c r="F94" s="27"/>
      <c r="G94" s="27"/>
      <c r="H94" s="27"/>
    </row>
    <row r="95" spans="1:8">
      <c r="B95" s="6">
        <v>4</v>
      </c>
      <c r="C95" s="15" t="s">
        <v>14</v>
      </c>
      <c r="D95" s="27"/>
      <c r="E95" s="27"/>
      <c r="F95" s="27"/>
      <c r="G95" s="27"/>
      <c r="H95" s="27"/>
    </row>
    <row r="96" spans="1:8">
      <c r="B96" s="86">
        <v>5</v>
      </c>
      <c r="C96" s="15" t="s">
        <v>15</v>
      </c>
      <c r="D96" s="27"/>
      <c r="E96" s="27"/>
      <c r="F96" s="27"/>
      <c r="G96" s="27"/>
      <c r="H96" s="27"/>
    </row>
    <row r="98" spans="1:8" ht="15.75">
      <c r="A98" s="58">
        <v>11</v>
      </c>
      <c r="B98" s="199" t="s">
        <v>0</v>
      </c>
      <c r="C98" s="199" t="s">
        <v>1</v>
      </c>
      <c r="D98" s="199" t="e">
        <f>#REF!</f>
        <v>#REF!</v>
      </c>
      <c r="E98" s="199" t="e">
        <f>#REF!</f>
        <v>#REF!</v>
      </c>
      <c r="F98" s="199" t="e">
        <f>#REF!</f>
        <v>#REF!</v>
      </c>
      <c r="G98" s="199" t="e">
        <f>#REF!</f>
        <v>#REF!</v>
      </c>
      <c r="H98" s="199" t="e">
        <f>#REF!</f>
        <v>#REF!</v>
      </c>
    </row>
    <row r="99" spans="1:8">
      <c r="B99" s="6">
        <v>1</v>
      </c>
      <c r="C99" s="15" t="s">
        <v>11</v>
      </c>
      <c r="D99" s="27"/>
      <c r="E99" s="27"/>
      <c r="F99" s="27"/>
      <c r="G99" s="27"/>
      <c r="H99" s="27"/>
    </row>
    <row r="100" spans="1:8">
      <c r="B100" s="6">
        <v>2</v>
      </c>
      <c r="C100" s="15" t="s">
        <v>12</v>
      </c>
      <c r="D100" s="27"/>
      <c r="E100" s="27"/>
      <c r="F100" s="27"/>
      <c r="G100" s="27"/>
      <c r="H100" s="27"/>
    </row>
    <row r="101" spans="1:8">
      <c r="B101" s="6">
        <v>3</v>
      </c>
      <c r="C101" s="15" t="s">
        <v>13</v>
      </c>
      <c r="D101" s="27"/>
      <c r="E101" s="27"/>
      <c r="F101" s="27"/>
      <c r="G101" s="27"/>
      <c r="H101" s="27"/>
    </row>
    <row r="102" spans="1:8">
      <c r="B102" s="6">
        <v>4</v>
      </c>
      <c r="C102" s="15" t="s">
        <v>14</v>
      </c>
      <c r="D102" s="27"/>
      <c r="E102" s="27"/>
      <c r="F102" s="27"/>
      <c r="G102" s="27"/>
      <c r="H102" s="27"/>
    </row>
    <row r="103" spans="1:8">
      <c r="B103" s="86">
        <v>5</v>
      </c>
      <c r="C103" s="15" t="s">
        <v>15</v>
      </c>
      <c r="D103" s="27"/>
      <c r="E103" s="27"/>
      <c r="F103" s="27"/>
      <c r="G103" s="27"/>
      <c r="H103" s="27"/>
    </row>
    <row r="105" spans="1:8" ht="15.75">
      <c r="A105" s="58">
        <v>12</v>
      </c>
      <c r="B105" s="5" t="s">
        <v>0</v>
      </c>
      <c r="C105" s="5" t="s">
        <v>1</v>
      </c>
      <c r="D105" s="5" t="e">
        <f>#REF!</f>
        <v>#REF!</v>
      </c>
      <c r="E105" s="5" t="e">
        <f>#REF!</f>
        <v>#REF!</v>
      </c>
      <c r="F105" s="5" t="e">
        <f>#REF!</f>
        <v>#REF!</v>
      </c>
      <c r="G105" s="5" t="e">
        <f>#REF!</f>
        <v>#REF!</v>
      </c>
      <c r="H105" s="5" t="e">
        <f>#REF!</f>
        <v>#REF!</v>
      </c>
    </row>
    <row r="106" spans="1:8">
      <c r="B106" s="6">
        <v>1</v>
      </c>
      <c r="C106" s="15" t="s">
        <v>11</v>
      </c>
      <c r="D106" s="27"/>
      <c r="E106" s="27"/>
      <c r="F106" s="27"/>
      <c r="G106" s="27"/>
      <c r="H106" s="27"/>
    </row>
    <row r="107" spans="1:8">
      <c r="B107" s="6">
        <v>2</v>
      </c>
      <c r="C107" s="15" t="s">
        <v>12</v>
      </c>
      <c r="D107" s="27"/>
      <c r="E107" s="27"/>
      <c r="F107" s="27"/>
      <c r="G107" s="27"/>
      <c r="H107" s="27"/>
    </row>
    <row r="108" spans="1:8">
      <c r="B108" s="6">
        <v>3</v>
      </c>
      <c r="C108" s="15" t="s">
        <v>13</v>
      </c>
      <c r="D108" s="27"/>
      <c r="E108" s="27"/>
      <c r="F108" s="27"/>
      <c r="G108" s="27"/>
      <c r="H108" s="27"/>
    </row>
    <row r="109" spans="1:8">
      <c r="B109" s="6">
        <v>4</v>
      </c>
      <c r="C109" s="15" t="s">
        <v>14</v>
      </c>
      <c r="D109" s="27"/>
      <c r="E109" s="27"/>
      <c r="F109" s="27"/>
      <c r="G109" s="27"/>
      <c r="H109" s="27"/>
    </row>
    <row r="110" spans="1:8">
      <c r="B110" s="86">
        <v>5</v>
      </c>
      <c r="C110" s="15"/>
      <c r="D110" s="27"/>
      <c r="E110" s="27"/>
      <c r="F110" s="27"/>
      <c r="G110" s="27"/>
      <c r="H110" s="27"/>
    </row>
    <row r="112" spans="1:8" ht="15.75">
      <c r="A112" s="58">
        <v>13</v>
      </c>
      <c r="B112" s="5" t="s">
        <v>0</v>
      </c>
      <c r="C112" s="5" t="s">
        <v>1</v>
      </c>
      <c r="D112" s="5" t="e">
        <f>#REF!</f>
        <v>#REF!</v>
      </c>
      <c r="E112" s="5" t="e">
        <f>#REF!</f>
        <v>#REF!</v>
      </c>
      <c r="F112" s="5" t="e">
        <f>#REF!</f>
        <v>#REF!</v>
      </c>
      <c r="G112" s="5" t="e">
        <f>#REF!</f>
        <v>#REF!</v>
      </c>
      <c r="H112" s="5" t="e">
        <f>#REF!</f>
        <v>#REF!</v>
      </c>
    </row>
    <row r="113" spans="1:8">
      <c r="B113" s="6">
        <v>1</v>
      </c>
      <c r="C113" s="15" t="s">
        <v>11</v>
      </c>
      <c r="D113" s="68"/>
      <c r="E113" s="27"/>
      <c r="F113" s="27"/>
      <c r="G113" s="68" t="s">
        <v>147</v>
      </c>
      <c r="H113" s="68" t="s">
        <v>147</v>
      </c>
    </row>
    <row r="114" spans="1:8">
      <c r="B114" s="6">
        <v>2</v>
      </c>
      <c r="C114" s="15" t="s">
        <v>12</v>
      </c>
      <c r="D114" s="68"/>
      <c r="E114" s="27"/>
      <c r="F114" s="27"/>
      <c r="G114" s="27"/>
      <c r="H114" s="27"/>
    </row>
    <row r="115" spans="1:8">
      <c r="B115" s="6">
        <v>3</v>
      </c>
      <c r="C115" s="15" t="s">
        <v>13</v>
      </c>
      <c r="D115" s="68"/>
      <c r="E115" s="27"/>
      <c r="F115" s="27"/>
      <c r="G115" s="27"/>
      <c r="H115" s="27"/>
    </row>
    <row r="116" spans="1:8">
      <c r="B116" s="6">
        <v>4</v>
      </c>
      <c r="C116" s="15" t="s">
        <v>14</v>
      </c>
      <c r="D116" s="68"/>
      <c r="E116" s="27"/>
      <c r="F116" s="27"/>
      <c r="G116" s="27"/>
      <c r="H116" s="27"/>
    </row>
    <row r="117" spans="1:8">
      <c r="B117" s="86">
        <v>5</v>
      </c>
      <c r="C117" s="15" t="s">
        <v>15</v>
      </c>
      <c r="D117" s="27"/>
      <c r="E117" s="27"/>
      <c r="F117" s="27"/>
      <c r="G117" s="27"/>
      <c r="H117" s="27"/>
    </row>
    <row r="120" spans="1:8" ht="15.75">
      <c r="A120" s="58">
        <v>14</v>
      </c>
      <c r="B120" s="5" t="s">
        <v>0</v>
      </c>
      <c r="C120" s="5" t="s">
        <v>1</v>
      </c>
      <c r="D120" s="5" t="e">
        <f>#REF!</f>
        <v>#REF!</v>
      </c>
      <c r="E120" s="5" t="e">
        <f>#REF!</f>
        <v>#REF!</v>
      </c>
      <c r="F120" s="5" t="e">
        <f>#REF!</f>
        <v>#REF!</v>
      </c>
      <c r="G120" s="5" t="e">
        <f>#REF!</f>
        <v>#REF!</v>
      </c>
      <c r="H120" s="5" t="e">
        <f>#REF!</f>
        <v>#REF!</v>
      </c>
    </row>
    <row r="121" spans="1:8">
      <c r="B121" s="6">
        <v>1</v>
      </c>
      <c r="C121" s="15" t="s">
        <v>11</v>
      </c>
      <c r="D121" s="68" t="s">
        <v>147</v>
      </c>
      <c r="E121" s="68" t="s">
        <v>147</v>
      </c>
      <c r="F121" s="68" t="s">
        <v>147</v>
      </c>
      <c r="G121" s="68" t="s">
        <v>147</v>
      </c>
      <c r="H121" s="68" t="s">
        <v>147</v>
      </c>
    </row>
    <row r="122" spans="1:8">
      <c r="B122" s="6">
        <v>2</v>
      </c>
      <c r="C122" s="15" t="s">
        <v>12</v>
      </c>
      <c r="D122" s="27"/>
      <c r="E122" s="27"/>
      <c r="F122" s="27"/>
      <c r="G122" s="27"/>
      <c r="H122" s="27"/>
    </row>
    <row r="123" spans="1:8">
      <c r="B123" s="6">
        <v>3</v>
      </c>
      <c r="C123" s="15" t="s">
        <v>13</v>
      </c>
      <c r="D123" s="27"/>
      <c r="E123" s="27"/>
      <c r="F123" s="27"/>
      <c r="G123" s="27"/>
      <c r="H123" s="27"/>
    </row>
    <row r="124" spans="1:8">
      <c r="B124" s="6">
        <v>4</v>
      </c>
      <c r="C124" s="15" t="s">
        <v>14</v>
      </c>
      <c r="D124" s="27"/>
      <c r="E124" s="27"/>
      <c r="F124" s="27"/>
      <c r="G124" s="27"/>
      <c r="H124" s="27"/>
    </row>
    <row r="125" spans="1:8">
      <c r="B125" s="86">
        <v>5</v>
      </c>
      <c r="C125" s="15" t="s">
        <v>15</v>
      </c>
      <c r="D125" s="27"/>
      <c r="E125" s="27"/>
      <c r="F125" s="27"/>
      <c r="G125" s="27"/>
      <c r="H125" s="27"/>
    </row>
    <row r="127" spans="1:8" ht="15.75">
      <c r="B127" s="5" t="s">
        <v>0</v>
      </c>
      <c r="C127" s="5" t="s">
        <v>1</v>
      </c>
      <c r="D127" s="5" t="e">
        <f>#REF!</f>
        <v>#REF!</v>
      </c>
      <c r="E127" s="5" t="e">
        <f>#REF!</f>
        <v>#REF!</v>
      </c>
      <c r="F127" s="5" t="e">
        <f>#REF!</f>
        <v>#REF!</v>
      </c>
      <c r="G127" s="5" t="e">
        <f>#REF!</f>
        <v>#REF!</v>
      </c>
      <c r="H127" s="5" t="e">
        <f>#REF!</f>
        <v>#REF!</v>
      </c>
    </row>
    <row r="128" spans="1:8">
      <c r="A128" s="58">
        <v>15</v>
      </c>
      <c r="B128" s="6">
        <v>1</v>
      </c>
      <c r="C128" s="15" t="s">
        <v>11</v>
      </c>
      <c r="D128" s="68" t="s">
        <v>147</v>
      </c>
      <c r="E128" s="68" t="s">
        <v>147</v>
      </c>
      <c r="F128" s="68" t="s">
        <v>147</v>
      </c>
      <c r="G128" s="27"/>
      <c r="H128" s="27"/>
    </row>
    <row r="129" spans="1:8">
      <c r="B129" s="6">
        <v>2</v>
      </c>
      <c r="C129" s="15" t="s">
        <v>12</v>
      </c>
      <c r="D129" s="27"/>
      <c r="E129" s="27"/>
      <c r="F129" s="27"/>
      <c r="G129" s="27"/>
      <c r="H129" s="27"/>
    </row>
    <row r="130" spans="1:8">
      <c r="B130" s="6">
        <v>3</v>
      </c>
      <c r="C130" s="15" t="s">
        <v>13</v>
      </c>
      <c r="D130" s="27"/>
      <c r="E130" s="27"/>
      <c r="F130" s="27"/>
      <c r="G130" s="27"/>
      <c r="H130" s="27"/>
    </row>
    <row r="131" spans="1:8">
      <c r="B131" s="6">
        <v>4</v>
      </c>
      <c r="C131" s="15" t="s">
        <v>14</v>
      </c>
      <c r="D131" s="27"/>
      <c r="E131" s="27"/>
      <c r="F131" s="27"/>
      <c r="G131" s="27"/>
      <c r="H131" s="27"/>
    </row>
    <row r="132" spans="1:8">
      <c r="B132" s="86">
        <v>5</v>
      </c>
      <c r="C132" s="15" t="s">
        <v>15</v>
      </c>
      <c r="D132" s="27"/>
      <c r="E132" s="27"/>
      <c r="F132" s="27"/>
      <c r="G132" s="27"/>
      <c r="H132" s="27"/>
    </row>
    <row r="134" spans="1:8" ht="15.75">
      <c r="B134" s="5" t="s">
        <v>0</v>
      </c>
      <c r="C134" s="5" t="s">
        <v>1</v>
      </c>
      <c r="D134" s="5" t="e">
        <f>#REF!</f>
        <v>#REF!</v>
      </c>
      <c r="E134" s="5" t="e">
        <f>#REF!</f>
        <v>#REF!</v>
      </c>
      <c r="F134" s="5" t="e">
        <f>#REF!</f>
        <v>#REF!</v>
      </c>
      <c r="G134" s="5" t="e">
        <f>#REF!</f>
        <v>#REF!</v>
      </c>
      <c r="H134" s="5" t="e">
        <f>#REF!</f>
        <v>#REF!</v>
      </c>
    </row>
    <row r="135" spans="1:8">
      <c r="A135" s="58">
        <v>16</v>
      </c>
      <c r="B135" s="6">
        <v>1</v>
      </c>
      <c r="C135" s="15" t="s">
        <v>11</v>
      </c>
      <c r="D135" s="27"/>
      <c r="E135" s="27"/>
      <c r="F135" s="27"/>
      <c r="G135" s="72"/>
      <c r="H135" s="27"/>
    </row>
    <row r="136" spans="1:8">
      <c r="B136" s="6">
        <v>2</v>
      </c>
      <c r="C136" s="15" t="s">
        <v>12</v>
      </c>
      <c r="D136" s="27"/>
      <c r="E136" s="27"/>
      <c r="F136" s="27"/>
      <c r="G136" s="27"/>
      <c r="H136" s="27"/>
    </row>
    <row r="137" spans="1:8">
      <c r="B137" s="6">
        <v>3</v>
      </c>
      <c r="C137" s="15" t="s">
        <v>13</v>
      </c>
      <c r="D137" s="27"/>
      <c r="E137" s="27"/>
      <c r="F137" s="27"/>
      <c r="G137" s="27"/>
      <c r="H137" s="27"/>
    </row>
    <row r="138" spans="1:8">
      <c r="B138" s="6">
        <v>4</v>
      </c>
      <c r="C138" s="15" t="s">
        <v>14</v>
      </c>
      <c r="D138" s="27"/>
      <c r="E138" s="27"/>
      <c r="F138" s="27"/>
      <c r="G138" s="27"/>
      <c r="H138" s="27"/>
    </row>
    <row r="139" spans="1:8">
      <c r="B139" s="86">
        <v>5</v>
      </c>
      <c r="C139" s="15" t="s">
        <v>15</v>
      </c>
      <c r="D139" s="27"/>
      <c r="E139" s="27"/>
      <c r="F139" s="27"/>
      <c r="G139" s="27"/>
      <c r="H139" s="27"/>
    </row>
    <row r="140" spans="1:8">
      <c r="E140" s="27"/>
    </row>
    <row r="141" spans="1:8">
      <c r="E141" s="27"/>
    </row>
    <row r="142" spans="1:8" ht="15.75">
      <c r="B142" s="5" t="s">
        <v>0</v>
      </c>
      <c r="C142" s="5" t="s">
        <v>1</v>
      </c>
      <c r="D142" s="5" t="e">
        <f>#REF!</f>
        <v>#REF!</v>
      </c>
      <c r="E142" s="5" t="e">
        <f>#REF!</f>
        <v>#REF!</v>
      </c>
      <c r="F142" s="5" t="e">
        <f>#REF!</f>
        <v>#REF!</v>
      </c>
      <c r="G142" s="5" t="e">
        <f>#REF!</f>
        <v>#REF!</v>
      </c>
      <c r="H142" s="5" t="e">
        <f>#REF!</f>
        <v>#REF!</v>
      </c>
    </row>
    <row r="143" spans="1:8">
      <c r="A143" s="58">
        <v>17</v>
      </c>
      <c r="B143" s="6">
        <v>1</v>
      </c>
      <c r="C143" s="15" t="s">
        <v>11</v>
      </c>
      <c r="D143" s="2"/>
      <c r="E143" s="2"/>
      <c r="F143" s="2"/>
      <c r="G143" s="16"/>
      <c r="H143" s="6"/>
    </row>
    <row r="144" spans="1:8">
      <c r="B144" s="6">
        <v>2</v>
      </c>
      <c r="C144" s="15" t="s">
        <v>12</v>
      </c>
      <c r="D144" s="27"/>
      <c r="E144" s="27"/>
      <c r="F144" s="27"/>
      <c r="G144" s="27"/>
      <c r="H144" s="27"/>
    </row>
    <row r="145" spans="1:8">
      <c r="B145" s="6">
        <v>3</v>
      </c>
      <c r="C145" s="15" t="s">
        <v>13</v>
      </c>
      <c r="D145" s="27"/>
      <c r="E145" s="27"/>
      <c r="F145" s="27"/>
      <c r="G145" s="27"/>
      <c r="H145" s="27"/>
    </row>
    <row r="146" spans="1:8">
      <c r="B146" s="6">
        <v>4</v>
      </c>
      <c r="C146" s="15" t="s">
        <v>14</v>
      </c>
      <c r="D146" s="27"/>
      <c r="E146" s="27"/>
      <c r="F146" s="27"/>
      <c r="G146" s="27"/>
      <c r="H146" s="27"/>
    </row>
    <row r="147" spans="1:8">
      <c r="B147" s="6">
        <v>5</v>
      </c>
      <c r="C147" s="15" t="s">
        <v>15</v>
      </c>
      <c r="D147" s="27"/>
      <c r="E147" s="27"/>
      <c r="F147" s="27"/>
      <c r="G147" s="27"/>
      <c r="H147" s="27"/>
    </row>
    <row r="148" spans="1:8">
      <c r="B148" s="6">
        <v>6</v>
      </c>
      <c r="C148" s="15"/>
      <c r="D148" s="27"/>
      <c r="E148" s="27"/>
      <c r="G148" s="27"/>
      <c r="H148" s="27"/>
    </row>
    <row r="151" spans="1:8" ht="27.75" customHeight="1">
      <c r="B151" s="5" t="s">
        <v>0</v>
      </c>
      <c r="C151" s="5" t="s">
        <v>1</v>
      </c>
      <c r="D151" s="5" t="e">
        <f>#REF!</f>
        <v>#REF!</v>
      </c>
      <c r="E151" s="5" t="e">
        <f>#REF!</f>
        <v>#REF!</v>
      </c>
      <c r="F151" s="5" t="e">
        <f>#REF!</f>
        <v>#REF!</v>
      </c>
      <c r="G151" s="5" t="e">
        <f>#REF!</f>
        <v>#REF!</v>
      </c>
      <c r="H151" s="5" t="e">
        <f>#REF!</f>
        <v>#REF!</v>
      </c>
    </row>
    <row r="152" spans="1:8">
      <c r="A152" s="58">
        <v>18</v>
      </c>
      <c r="B152" s="6">
        <v>1</v>
      </c>
      <c r="C152" s="15" t="s">
        <v>10</v>
      </c>
      <c r="D152" s="13"/>
      <c r="E152" s="6"/>
      <c r="F152" s="6"/>
      <c r="G152" s="6"/>
      <c r="H152" s="6"/>
    </row>
    <row r="153" spans="1:8">
      <c r="B153" s="6">
        <v>2</v>
      </c>
      <c r="C153" s="15" t="s">
        <v>11</v>
      </c>
      <c r="D153" s="13"/>
      <c r="E153" s="6"/>
      <c r="F153" s="6"/>
      <c r="G153" s="6"/>
      <c r="H153" s="6"/>
    </row>
    <row r="154" spans="1:8">
      <c r="B154" s="6">
        <v>3</v>
      </c>
      <c r="C154" s="15" t="s">
        <v>12</v>
      </c>
      <c r="D154" s="13"/>
      <c r="E154" s="6"/>
      <c r="F154" s="6"/>
      <c r="G154" s="6"/>
      <c r="H154" s="6"/>
    </row>
    <row r="155" spans="1:8">
      <c r="B155" s="6">
        <v>4</v>
      </c>
      <c r="C155" s="15" t="s">
        <v>13</v>
      </c>
      <c r="D155" s="13"/>
      <c r="E155" s="6"/>
      <c r="F155" s="6"/>
      <c r="G155" s="6"/>
      <c r="H155" s="6"/>
    </row>
    <row r="156" spans="1:8">
      <c r="B156" s="6">
        <v>5</v>
      </c>
      <c r="C156" s="15" t="s">
        <v>14</v>
      </c>
      <c r="D156" s="13"/>
      <c r="E156" s="6"/>
      <c r="F156" s="6"/>
      <c r="G156" s="6"/>
      <c r="H156" s="6"/>
    </row>
    <row r="157" spans="1:8">
      <c r="B157" s="6">
        <v>6</v>
      </c>
      <c r="C157" s="15" t="s">
        <v>15</v>
      </c>
      <c r="D157" s="13"/>
      <c r="E157" s="6"/>
      <c r="F157" s="6"/>
      <c r="G157" s="6"/>
      <c r="H157" s="6"/>
    </row>
    <row r="158" spans="1:8">
      <c r="D158" s="13"/>
      <c r="E158" s="6"/>
      <c r="F158" s="6"/>
      <c r="G158" s="6"/>
      <c r="H158" s="6"/>
    </row>
    <row r="161" spans="1:8" ht="28.5" customHeight="1">
      <c r="A161" s="58">
        <v>19</v>
      </c>
      <c r="B161" s="5" t="s">
        <v>0</v>
      </c>
      <c r="C161" s="5" t="s">
        <v>1</v>
      </c>
      <c r="D161" s="5" t="e">
        <f>#REF!</f>
        <v>#REF!</v>
      </c>
      <c r="E161" s="5" t="e">
        <f>#REF!</f>
        <v>#REF!</v>
      </c>
      <c r="F161" s="5" t="e">
        <f>#REF!</f>
        <v>#REF!</v>
      </c>
      <c r="G161" s="5" t="e">
        <f>#REF!</f>
        <v>#REF!</v>
      </c>
      <c r="H161" s="5" t="e">
        <f>#REF!</f>
        <v>#REF!</v>
      </c>
    </row>
    <row r="162" spans="1:8">
      <c r="B162" s="6">
        <v>1</v>
      </c>
      <c r="C162" s="15" t="s">
        <v>10</v>
      </c>
      <c r="D162" s="13"/>
      <c r="E162" s="6"/>
      <c r="F162" s="6"/>
      <c r="G162" s="6"/>
      <c r="H162" s="6"/>
    </row>
    <row r="163" spans="1:8">
      <c r="B163" s="6">
        <v>2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3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4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5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6</v>
      </c>
      <c r="C167" s="15" t="s">
        <v>15</v>
      </c>
      <c r="D167" s="13"/>
      <c r="E167" s="6"/>
      <c r="F167" s="6"/>
      <c r="G167" s="6"/>
      <c r="H167" s="6"/>
    </row>
    <row r="168" spans="1:8" s="139" customFormat="1">
      <c r="B168" s="195"/>
      <c r="C168" s="118"/>
      <c r="D168" s="119"/>
      <c r="E168" s="195"/>
      <c r="F168" s="195"/>
      <c r="G168" s="195"/>
      <c r="H168" s="195"/>
    </row>
    <row r="169" spans="1:8" s="139" customFormat="1" ht="31.5">
      <c r="A169" s="139">
        <v>20</v>
      </c>
      <c r="B169" s="5" t="s">
        <v>0</v>
      </c>
      <c r="C169" s="5" t="s">
        <v>1</v>
      </c>
      <c r="D169" s="5" t="s">
        <v>124</v>
      </c>
      <c r="E169" s="5" t="s">
        <v>125</v>
      </c>
      <c r="F169" s="5" t="s">
        <v>126</v>
      </c>
      <c r="G169" s="5" t="s">
        <v>127</v>
      </c>
      <c r="H169" s="5" t="s">
        <v>128</v>
      </c>
    </row>
    <row r="170" spans="1:8" s="139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39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39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39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39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195"/>
      <c r="C176" s="118"/>
      <c r="D176" s="119"/>
      <c r="E176" s="195"/>
      <c r="F176" s="195"/>
      <c r="G176" s="195"/>
      <c r="H176" s="195"/>
    </row>
    <row r="177" spans="1:18" ht="31.5">
      <c r="A177" s="139">
        <v>21</v>
      </c>
      <c r="B177" s="5" t="s">
        <v>0</v>
      </c>
      <c r="C177" s="5" t="s">
        <v>1</v>
      </c>
      <c r="D177" s="5" t="s">
        <v>129</v>
      </c>
      <c r="E177" s="5" t="s">
        <v>130</v>
      </c>
      <c r="F177" s="5" t="s">
        <v>112</v>
      </c>
      <c r="G177" s="5" t="s">
        <v>131</v>
      </c>
      <c r="H177" s="5" t="s">
        <v>132</v>
      </c>
    </row>
    <row r="178" spans="1:18" s="139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39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39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39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39" customFormat="1" ht="12" customHeigh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39" customFormat="1">
      <c r="B183" s="6">
        <v>6</v>
      </c>
      <c r="C183" s="15"/>
      <c r="D183" s="13"/>
      <c r="E183" s="6"/>
      <c r="F183" s="6"/>
      <c r="G183" s="6"/>
      <c r="H183" s="6"/>
    </row>
    <row r="184" spans="1:18" s="139" customFormat="1"/>
    <row r="186" spans="1:18" ht="26.25">
      <c r="B186" s="360" t="s">
        <v>33</v>
      </c>
      <c r="C186" s="360"/>
      <c r="D186" s="360"/>
      <c r="E186" s="360"/>
      <c r="F186" s="360"/>
      <c r="G186" s="360"/>
      <c r="H186" s="360"/>
      <c r="L186" s="23" t="s">
        <v>16</v>
      </c>
      <c r="M186" s="24" t="s">
        <v>17</v>
      </c>
      <c r="N186" s="25" t="s">
        <v>18</v>
      </c>
      <c r="O186" s="23" t="s">
        <v>3</v>
      </c>
      <c r="P186" s="23" t="s">
        <v>19</v>
      </c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">
        <v>1</v>
      </c>
      <c r="M187" s="26">
        <f>IF(N225="ΘΕΩΡΙΑ",G10,IF(N225="ΕΡΓΑΣΤΗΡΙΟ",H10,0))</f>
        <v>0</v>
      </c>
      <c r="N187" s="27" t="str">
        <f>B10</f>
        <v>ΑΣΘΕΝΕΙΕΣ ΚΑΙ ΠΡΟΣΒΟΛΕΣ ΦΥΤΩΝ</v>
      </c>
      <c r="O187" s="28">
        <f>E10</f>
        <v>2</v>
      </c>
      <c r="P187" s="29" t="s">
        <v>84</v>
      </c>
      <c r="R187" s="47" t="str">
        <f t="shared" ref="R187:R199" si="4">N187</f>
        <v>ΑΣΘΕΝΕΙΕΣ ΚΑΙ ΠΡΟΣΒΟΛΕΣ ΦΥΤΩΝ</v>
      </c>
    </row>
    <row r="188" spans="1:18" ht="18">
      <c r="B188" s="6">
        <v>1</v>
      </c>
      <c r="C188" s="15" t="s">
        <v>11</v>
      </c>
      <c r="D188" s="27"/>
      <c r="E188" s="27"/>
      <c r="F188" s="27"/>
      <c r="G188" s="27"/>
      <c r="H188" s="27"/>
      <c r="L188" s="2">
        <v>2</v>
      </c>
      <c r="M188" s="26">
        <f>N245</f>
        <v>0</v>
      </c>
      <c r="N188" s="27" t="str">
        <f>B11</f>
        <v>ΔΑΣΙΚΗ ΝΟΜΟΘΕΣΙΑ</v>
      </c>
      <c r="O188" s="28">
        <f>E11</f>
        <v>4</v>
      </c>
      <c r="P188" s="29" t="s">
        <v>85</v>
      </c>
      <c r="R188" s="47" t="str">
        <f t="shared" si="4"/>
        <v>ΔΑΣΙΚΗ ΝΟΜΟΘΕΣΙΑ</v>
      </c>
    </row>
    <row r="189" spans="1:18">
      <c r="B189" s="6">
        <v>2</v>
      </c>
      <c r="C189" s="15" t="s">
        <v>12</v>
      </c>
      <c r="D189" s="27"/>
      <c r="E189" s="27"/>
      <c r="F189" s="27"/>
      <c r="G189" s="27"/>
      <c r="H189" s="27"/>
      <c r="L189" s="2">
        <v>3</v>
      </c>
      <c r="M189" s="26">
        <f>N261</f>
        <v>0</v>
      </c>
      <c r="N189" s="27" t="str">
        <f>B12</f>
        <v>ΔΑΣΙΚΗ ΒΟΤΑΝΙΚΗ</v>
      </c>
      <c r="O189" s="28">
        <f>E12</f>
        <v>2</v>
      </c>
      <c r="P189" s="29" t="s">
        <v>86</v>
      </c>
      <c r="R189" s="47" t="str">
        <f t="shared" si="4"/>
        <v>ΔΑΣΙΚΗ ΒΟΤΑΝΙΚΗ</v>
      </c>
    </row>
    <row r="190" spans="1:18">
      <c r="B190" s="6">
        <v>3</v>
      </c>
      <c r="C190" s="15" t="s">
        <v>13</v>
      </c>
      <c r="D190" s="27"/>
      <c r="E190" s="27"/>
      <c r="F190" s="27"/>
      <c r="G190" s="27"/>
      <c r="H190" s="27"/>
      <c r="L190" s="2">
        <v>4</v>
      </c>
      <c r="M190" s="26">
        <f>N277</f>
        <v>0</v>
      </c>
      <c r="N190" s="27" t="str">
        <f>B13</f>
        <v>ΔΑΣΙΚΑ ΠΡΟΪΟΝΤΑ</v>
      </c>
      <c r="O190" s="28">
        <f>E13</f>
        <v>2</v>
      </c>
      <c r="P190" s="29" t="s">
        <v>88</v>
      </c>
      <c r="R190" s="47" t="str">
        <f t="shared" si="4"/>
        <v>ΔΑΣΙΚΑ ΠΡΟΪΟΝΤΑ</v>
      </c>
    </row>
    <row r="191" spans="1:18" ht="36">
      <c r="B191" s="6">
        <v>4</v>
      </c>
      <c r="C191" s="15" t="s">
        <v>14</v>
      </c>
      <c r="D191" s="27"/>
      <c r="E191" s="27"/>
      <c r="F191" s="27"/>
      <c r="G191" s="27"/>
      <c r="H191" s="27"/>
      <c r="L191" s="2">
        <v>5</v>
      </c>
      <c r="M191" s="26">
        <f>N293</f>
        <v>0</v>
      </c>
      <c r="N191" s="27" t="str">
        <f>B14</f>
        <v>ΒΙΟΛΟΓΙΑ - ΟΙΚΟΛΟΓΙΑ ΑΓΡΙΩΝ ΖΩΩΝ ΠΤΗΝΩΝ Θ</v>
      </c>
      <c r="O191" s="28">
        <f>E14</f>
        <v>1</v>
      </c>
      <c r="P191" s="29" t="s">
        <v>87</v>
      </c>
      <c r="R191" s="47" t="str">
        <f t="shared" si="4"/>
        <v>ΒΙΟΛΟΓΙΑ - ΟΙΚΟΛΟΓΙΑ ΑΓΡΙΩΝ ΖΩΩΝ ΠΤΗΝΩΝ Θ</v>
      </c>
    </row>
    <row r="192" spans="1:18" ht="18">
      <c r="B192" s="151"/>
      <c r="C192" s="118"/>
      <c r="D192" s="119"/>
      <c r="E192" s="151"/>
      <c r="F192" s="151"/>
      <c r="G192" s="151"/>
      <c r="H192" s="151"/>
      <c r="L192" s="2">
        <v>6</v>
      </c>
      <c r="M192" s="26">
        <f>N309</f>
        <v>0</v>
      </c>
      <c r="N192" s="27" t="str">
        <f>B16</f>
        <v>ΣΩΜΑΤΙΚΗ ΑΓΩΓΗ – ΣΚΟΠΟΒΟΛΗ Θ</v>
      </c>
      <c r="O192" s="28">
        <f>E16</f>
        <v>1</v>
      </c>
      <c r="P192" s="29" t="s">
        <v>91</v>
      </c>
      <c r="R192" s="47" t="str">
        <f t="shared" si="4"/>
        <v>ΣΩΜΑΤΙΚΗ ΑΓΩΓΗ – ΣΚΟΠΟΒΟΛΗ Θ</v>
      </c>
    </row>
    <row r="193" spans="2:18">
      <c r="B193" s="151"/>
      <c r="C193" s="118"/>
      <c r="D193" s="119"/>
      <c r="E193" s="151"/>
      <c r="F193" s="151"/>
      <c r="G193" s="151"/>
      <c r="H193" s="151"/>
      <c r="L193" s="2">
        <v>7</v>
      </c>
      <c r="M193" s="26">
        <f>N325</f>
        <v>0</v>
      </c>
      <c r="N193" s="27" t="str">
        <f t="shared" ref="N193:N198" si="5">B18</f>
        <v>ΑΓΓΛΙΚΑ</v>
      </c>
      <c r="O193" s="28">
        <f t="shared" ref="O193:O199" si="6">E18</f>
        <v>2</v>
      </c>
      <c r="P193" s="29" t="s">
        <v>90</v>
      </c>
      <c r="R193" s="47" t="str">
        <f t="shared" si="4"/>
        <v>ΑΓΓΛΙΚΑ</v>
      </c>
    </row>
    <row r="194" spans="2:18" ht="27">
      <c r="B194" s="353" t="s">
        <v>34</v>
      </c>
      <c r="C194" s="353"/>
      <c r="D194" s="353"/>
      <c r="E194" s="353"/>
      <c r="F194" s="353"/>
      <c r="G194" s="353"/>
      <c r="H194" s="353"/>
      <c r="L194" s="2">
        <v>8</v>
      </c>
      <c r="M194" s="26">
        <f>N341</f>
        <v>0</v>
      </c>
      <c r="N194" s="27" t="str">
        <f t="shared" si="5"/>
        <v>ΠΡΑΚΤΙΚΗ ΕΦΑΡΜΟΓΗ ΣΤΗΝ ΕΙΔΙΚΟΤΗΤΑ</v>
      </c>
      <c r="O194" s="28">
        <f t="shared" si="6"/>
        <v>3</v>
      </c>
      <c r="P194" s="29" t="s">
        <v>89</v>
      </c>
      <c r="R194" s="47" t="str">
        <f t="shared" si="4"/>
        <v>ΠΡΑΚΤΙΚΗ ΕΦΑΡΜΟΓΗ ΣΤΗΝ ΕΙΔΙΚΟΤΗΤΑ</v>
      </c>
    </row>
    <row r="195" spans="2:18" ht="36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2">
        <v>9</v>
      </c>
      <c r="M195" s="26">
        <f>N357</f>
        <v>0</v>
      </c>
      <c r="N195" s="27" t="str">
        <f>B15</f>
        <v>ΒΙΟΛΟΓΙΑ - ΟΙΚΟΛΟΓΙΑ ΑΓΡΙΩΝ ΖΩΩΝ ΠΤΗΝΩΝ Ε</v>
      </c>
      <c r="O195" s="28">
        <f>E15</f>
        <v>2</v>
      </c>
      <c r="P195" s="29" t="s">
        <v>92</v>
      </c>
      <c r="R195" s="47" t="str">
        <f t="shared" si="4"/>
        <v>ΒΙΟΛΟΓΙΑ - ΟΙΚΟΛΟΓΙΑ ΑΓΡΙΩΝ ΖΩΩΝ ΠΤΗΝΩΝ Ε</v>
      </c>
    </row>
    <row r="196" spans="2:18" ht="15" customHeight="1">
      <c r="B196" s="6">
        <v>1</v>
      </c>
      <c r="C196" s="15" t="s">
        <v>60</v>
      </c>
      <c r="D196" s="27"/>
      <c r="E196" s="27"/>
      <c r="F196" s="70"/>
      <c r="G196" s="69"/>
      <c r="H196" s="68"/>
      <c r="L196" s="2">
        <v>10</v>
      </c>
      <c r="M196" s="26">
        <f>N373</f>
        <v>0</v>
      </c>
      <c r="N196" s="27" t="str">
        <f>B17</f>
        <v>ΣΩΜΑΤΙΚΗ ΑΓΩΓΗ – ΣΚΟΠΟΒΟΛΗ Ε</v>
      </c>
      <c r="O196" s="28">
        <f>E17</f>
        <v>1</v>
      </c>
      <c r="P196" s="29" t="s">
        <v>93</v>
      </c>
      <c r="R196" s="47" t="str">
        <f t="shared" si="4"/>
        <v>ΣΩΜΑΤΙΚΗ ΑΓΩΓΗ – ΣΚΟΠΟΒΟΛΗ Ε</v>
      </c>
    </row>
    <row r="197" spans="2:18">
      <c r="B197" s="6">
        <v>1</v>
      </c>
      <c r="C197" s="15"/>
      <c r="D197" s="27"/>
      <c r="E197" s="27"/>
      <c r="F197" s="91"/>
      <c r="G197" s="91"/>
      <c r="H197" s="91"/>
      <c r="L197" s="2">
        <v>11</v>
      </c>
      <c r="M197" s="26">
        <f>N389</f>
        <v>0</v>
      </c>
      <c r="N197" s="27">
        <f t="shared" si="5"/>
        <v>0</v>
      </c>
      <c r="O197" s="28">
        <f t="shared" si="6"/>
        <v>0</v>
      </c>
      <c r="P197" s="29" t="s">
        <v>94</v>
      </c>
      <c r="R197" s="47">
        <f t="shared" si="4"/>
        <v>0</v>
      </c>
    </row>
    <row r="198" spans="2:18">
      <c r="B198" s="6">
        <v>2</v>
      </c>
      <c r="C198" s="15" t="s">
        <v>61</v>
      </c>
      <c r="D198" s="27"/>
      <c r="E198" s="27"/>
      <c r="F198" s="91"/>
      <c r="G198" s="91"/>
      <c r="H198" s="91"/>
      <c r="L198" s="2">
        <v>12</v>
      </c>
      <c r="M198" s="26">
        <f>N404</f>
        <v>0</v>
      </c>
      <c r="N198" s="27">
        <f t="shared" si="5"/>
        <v>0</v>
      </c>
      <c r="O198" s="28">
        <f t="shared" si="6"/>
        <v>0</v>
      </c>
      <c r="P198" s="29"/>
      <c r="R198" s="48">
        <f t="shared" si="4"/>
        <v>0</v>
      </c>
    </row>
    <row r="199" spans="2:18">
      <c r="B199" s="6">
        <v>2</v>
      </c>
      <c r="C199" s="15"/>
      <c r="D199" s="27"/>
      <c r="E199" s="27"/>
      <c r="F199" s="91"/>
      <c r="G199" s="91"/>
      <c r="H199" s="91"/>
      <c r="L199" s="2">
        <v>13</v>
      </c>
      <c r="M199" s="26">
        <f>N419</f>
        <v>0</v>
      </c>
      <c r="N199" s="27">
        <f>B24</f>
        <v>0</v>
      </c>
      <c r="O199" s="28">
        <f t="shared" si="6"/>
        <v>0</v>
      </c>
      <c r="P199" s="29"/>
      <c r="R199" s="48">
        <f t="shared" si="4"/>
        <v>0</v>
      </c>
    </row>
    <row r="200" spans="2:18" ht="15.75" thickBot="1">
      <c r="B200" s="6">
        <v>3</v>
      </c>
      <c r="C200" s="15" t="s">
        <v>62</v>
      </c>
      <c r="D200" s="91"/>
      <c r="E200" s="91"/>
      <c r="F200" s="91"/>
      <c r="G200" s="91"/>
      <c r="H200" s="91"/>
      <c r="L200" s="52"/>
      <c r="M200" s="55"/>
      <c r="N200" s="53" t="s">
        <v>20</v>
      </c>
      <c r="O200" s="54">
        <f>SUM(O187:O199)</f>
        <v>20</v>
      </c>
      <c r="P200" s="49">
        <f>SUM(P187:P198)</f>
        <v>0</v>
      </c>
    </row>
    <row r="201" spans="2:18">
      <c r="B201" s="6">
        <v>3</v>
      </c>
      <c r="C201" s="15"/>
      <c r="D201" s="111"/>
      <c r="E201" s="111"/>
      <c r="F201" s="112"/>
      <c r="G201" s="111"/>
      <c r="H201" s="112"/>
      <c r="L201" s="60"/>
      <c r="M201" s="36"/>
      <c r="N201" s="36"/>
      <c r="O201" s="17"/>
      <c r="P201" s="59"/>
    </row>
    <row r="202" spans="2:18">
      <c r="B202" s="146"/>
      <c r="C202" s="146"/>
      <c r="D202" s="147"/>
      <c r="E202" s="147"/>
      <c r="F202" s="147"/>
      <c r="G202" s="147"/>
      <c r="H202" s="147"/>
      <c r="L202" s="60"/>
      <c r="M202" s="35"/>
      <c r="N202" s="35"/>
      <c r="O202" s="17"/>
      <c r="P202" s="59"/>
    </row>
    <row r="203" spans="2:18">
      <c r="B203" s="146"/>
      <c r="C203" s="146"/>
      <c r="D203" s="147"/>
      <c r="E203" s="147"/>
      <c r="F203" s="147"/>
      <c r="G203" s="147"/>
      <c r="H203" s="147"/>
      <c r="L203" s="60"/>
      <c r="M203" s="354" t="s">
        <v>21</v>
      </c>
      <c r="N203" s="354"/>
      <c r="O203" s="17"/>
      <c r="P203" s="59"/>
    </row>
    <row r="204" spans="2:18">
      <c r="B204" s="146"/>
      <c r="C204" s="146"/>
      <c r="D204" s="148"/>
      <c r="E204" s="148"/>
      <c r="F204" s="148"/>
      <c r="G204" s="148"/>
      <c r="H204" s="148"/>
      <c r="L204" s="30" t="s">
        <v>22</v>
      </c>
      <c r="M204" s="17" t="s">
        <v>23</v>
      </c>
      <c r="N204" s="17"/>
      <c r="O204" s="17"/>
      <c r="P204" s="59"/>
    </row>
    <row r="205" spans="2:18">
      <c r="B205" s="142"/>
      <c r="C205" s="142"/>
      <c r="D205" s="148"/>
      <c r="E205" s="148"/>
      <c r="F205" s="148"/>
      <c r="G205" s="148"/>
      <c r="H205" s="148"/>
      <c r="L205" s="60"/>
      <c r="M205" s="17" t="s">
        <v>24</v>
      </c>
      <c r="N205" s="17"/>
      <c r="O205" s="17"/>
      <c r="P205" s="59"/>
    </row>
    <row r="206" spans="2:18">
      <c r="B206" s="149"/>
      <c r="C206" s="149"/>
      <c r="D206" s="147"/>
      <c r="E206" s="147"/>
      <c r="F206" s="147"/>
      <c r="G206" s="147"/>
      <c r="H206" s="147"/>
      <c r="L206" s="60"/>
      <c r="M206" s="17"/>
      <c r="N206" s="17"/>
      <c r="O206" s="17"/>
      <c r="P206" s="59"/>
    </row>
    <row r="207" spans="2:18">
      <c r="B207" s="149"/>
      <c r="C207" s="149"/>
      <c r="D207" s="147"/>
      <c r="E207" s="147"/>
      <c r="F207" s="147"/>
      <c r="G207" s="147"/>
      <c r="H207" s="147"/>
      <c r="L207" s="30" t="s">
        <v>25</v>
      </c>
      <c r="M207" s="17" t="s">
        <v>26</v>
      </c>
      <c r="N207" s="17"/>
      <c r="O207" s="17"/>
      <c r="P207" s="59"/>
    </row>
    <row r="208" spans="2:18">
      <c r="B208" s="17"/>
      <c r="C208" s="149"/>
      <c r="D208" s="17"/>
      <c r="E208" s="17"/>
      <c r="F208" s="17"/>
      <c r="G208" s="17"/>
      <c r="H208" s="17"/>
      <c r="L208" s="60"/>
      <c r="M208" s="17" t="s">
        <v>27</v>
      </c>
      <c r="N208" s="17"/>
      <c r="O208" s="17"/>
      <c r="P208" s="59"/>
    </row>
    <row r="209" spans="2:16">
      <c r="B209" s="144"/>
      <c r="C209" s="144"/>
      <c r="D209" s="144"/>
      <c r="E209" s="144"/>
      <c r="F209" s="144"/>
      <c r="G209" s="144"/>
      <c r="H209" s="144"/>
      <c r="L209" s="60"/>
      <c r="M209" s="31" t="s">
        <v>28</v>
      </c>
      <c r="N209" s="17"/>
      <c r="O209" s="17"/>
      <c r="P209" s="59"/>
    </row>
    <row r="210" spans="2:16">
      <c r="B210" s="17"/>
      <c r="C210" s="17"/>
      <c r="D210" s="17"/>
      <c r="E210" s="17"/>
      <c r="F210" s="17"/>
      <c r="G210" s="17"/>
      <c r="H210" s="17"/>
      <c r="L210" s="60"/>
      <c r="M210" s="17" t="s">
        <v>29</v>
      </c>
      <c r="N210" s="17"/>
      <c r="O210" s="17"/>
      <c r="P210" s="59"/>
    </row>
    <row r="211" spans="2:16" ht="15" customHeight="1">
      <c r="B211" s="154"/>
      <c r="C211" s="17"/>
      <c r="D211" s="17"/>
      <c r="E211" s="17"/>
      <c r="F211" s="17"/>
      <c r="G211" s="17"/>
      <c r="H211" s="17"/>
      <c r="L211" s="60"/>
      <c r="M211" s="17" t="s">
        <v>30</v>
      </c>
      <c r="N211" s="17"/>
      <c r="O211" s="17"/>
      <c r="P211" s="59"/>
    </row>
    <row r="212" spans="2:16">
      <c r="B212" s="17"/>
      <c r="C212" s="17"/>
      <c r="D212" s="17"/>
      <c r="E212" s="17"/>
      <c r="F212" s="17"/>
      <c r="G212" s="17"/>
      <c r="H212" s="17"/>
      <c r="L212" s="60"/>
      <c r="M212" s="17" t="s">
        <v>46</v>
      </c>
      <c r="N212" s="17"/>
      <c r="O212" s="17"/>
      <c r="P212" s="59"/>
    </row>
    <row r="213" spans="2:16">
      <c r="B213" s="17"/>
      <c r="C213" s="17"/>
      <c r="D213" s="17"/>
      <c r="E213" s="17"/>
      <c r="F213" s="17"/>
      <c r="G213" s="17"/>
      <c r="H213" s="17"/>
      <c r="L213" s="60"/>
      <c r="M213" s="85" t="s">
        <v>47</v>
      </c>
      <c r="N213" s="17"/>
      <c r="O213" s="17"/>
      <c r="P213" s="59"/>
    </row>
    <row r="214" spans="2:16">
      <c r="B214" s="17"/>
      <c r="C214" s="17"/>
      <c r="D214" s="17"/>
      <c r="E214" s="17"/>
      <c r="F214" s="17"/>
      <c r="G214" s="17"/>
      <c r="H214" s="17"/>
      <c r="L214" s="60"/>
      <c r="M214" s="17"/>
      <c r="N214" s="62" t="s">
        <v>31</v>
      </c>
      <c r="O214" s="17"/>
      <c r="P214" s="59"/>
    </row>
    <row r="215" spans="2:16">
      <c r="B215" s="17"/>
      <c r="C215" s="17"/>
      <c r="D215" s="17"/>
      <c r="E215" s="17"/>
      <c r="F215" s="17"/>
      <c r="G215" s="17"/>
      <c r="H215" s="17"/>
      <c r="L215" s="60"/>
      <c r="M215" s="17"/>
      <c r="N215" s="62" t="s">
        <v>32</v>
      </c>
      <c r="O215" s="17"/>
      <c r="P215" s="59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2"/>
      <c r="N219" s="39" t="s">
        <v>105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7"/>
      <c r="N221" s="110" t="str">
        <f>$A$1</f>
        <v>ΤΕΧΝΙΚΟΣ ΔΑΣΙΚΗΣ ΠΡΟΣΤΑΣΙΑΣ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44" t="str">
        <f>B10</f>
        <v>ΑΣΘΕΝΕΙΕΣ ΚΑΙ ΠΡΟΣΒΟΛΕΣ ΦΥΤΩΝ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IF(N224=B10,IF(C10&lt;&gt;"",C9,IF(D10&lt;&gt;"",D9,0)))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>
        <f>IF(N225="ΘΕΩΡΙΑ",G10,IF(N225="ΕΡΓΑΣΤΗΡΙΟ",H10,0))</f>
        <v>0</v>
      </c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7"/>
      <c r="G231" s="17"/>
      <c r="H231" s="17"/>
      <c r="M231" s="38"/>
      <c r="N231" s="45" t="str">
        <f>$A$3</f>
        <v>Α’ Εξάμηνο   -  ΑΙΘΟΥΣΑ : 33</v>
      </c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17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2"/>
      <c r="N235" s="39" t="str">
        <f>$N$219</f>
        <v>2020 Α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7"/>
      <c r="N237" s="110" t="str">
        <f>$A$1</f>
        <v>ΤΕΧΝΙΚΟΣ ΔΑΣΙΚΗΣ ΠΡΟΣΤΑΣΙΑΣ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2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B11</f>
        <v>ΔΑΣΙΚΗ ΝΟΜΟΘΕΣΙΑ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IF(N240=B11,IF(C11&lt;&gt;"",C9,IF(D11&lt;&gt;"",D9,0)))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>
        <f>IF(N241="ΘΕΩΡΙΑ",G11,IF(N241="ΕΡΓΑΣΤΗΡΙΟ",H11,0))</f>
        <v>0</v>
      </c>
      <c r="O245" s="33"/>
    </row>
    <row r="246" spans="2:15" ht="15.75">
      <c r="B246" s="17"/>
      <c r="C246" s="150"/>
      <c r="D246" s="150"/>
      <c r="E246" s="17"/>
      <c r="F246" s="140"/>
      <c r="G246" s="140"/>
      <c r="H246" s="17"/>
      <c r="M246" s="38"/>
      <c r="N246" s="43"/>
      <c r="O246" s="33"/>
    </row>
    <row r="247" spans="2:15" ht="18.75">
      <c r="B247" s="17"/>
      <c r="C247" s="17"/>
      <c r="D247" s="17"/>
      <c r="E247" s="17"/>
      <c r="F247" s="142"/>
      <c r="G247" s="147"/>
      <c r="H247" s="147"/>
      <c r="M247" s="38"/>
      <c r="N247" s="45" t="str">
        <f>$A$3</f>
        <v>Α’ Εξάμηνο   -  ΑΙΘΟΥΣΑ : 33</v>
      </c>
      <c r="O247" s="33"/>
    </row>
    <row r="248" spans="2:15" ht="18.75">
      <c r="B248" s="17"/>
      <c r="C248" s="140"/>
      <c r="D248" s="140"/>
      <c r="E248" s="17"/>
      <c r="F248" s="152"/>
      <c r="G248" s="152"/>
      <c r="H248" s="17"/>
      <c r="M248" s="38"/>
      <c r="N248" s="34"/>
      <c r="O248" s="33"/>
    </row>
    <row r="249" spans="2:15">
      <c r="B249" s="17"/>
      <c r="C249" s="17"/>
      <c r="D249" s="17"/>
      <c r="E249" s="17"/>
      <c r="F249" s="152"/>
      <c r="G249" s="152"/>
      <c r="H249" s="17"/>
      <c r="M249" s="38"/>
      <c r="N249" s="17"/>
      <c r="O249" s="33"/>
    </row>
    <row r="250" spans="2:15">
      <c r="B250" s="17"/>
      <c r="C250" s="140"/>
      <c r="D250" s="140"/>
      <c r="E250" s="151"/>
      <c r="F250" s="151"/>
      <c r="G250" s="151"/>
      <c r="H250" s="151"/>
      <c r="M250" s="17"/>
      <c r="N250" s="17"/>
      <c r="O250" s="17"/>
    </row>
    <row r="251" spans="2:15" ht="18.75">
      <c r="B251" s="17"/>
      <c r="C251" s="140"/>
      <c r="D251" s="140"/>
      <c r="E251" s="17"/>
      <c r="F251" s="17"/>
      <c r="G251" s="17"/>
      <c r="H251" s="17"/>
      <c r="M251" s="32"/>
      <c r="N251" s="39" t="str">
        <f>$N$219</f>
        <v>2020 Α</v>
      </c>
      <c r="O251" s="32"/>
    </row>
    <row r="252" spans="2:15" ht="15.75">
      <c r="B252" s="17"/>
      <c r="C252" s="140"/>
      <c r="D252" s="140"/>
      <c r="E252" s="17"/>
      <c r="F252" s="17"/>
      <c r="G252" s="17"/>
      <c r="H252" s="17"/>
      <c r="M252" s="32"/>
      <c r="N252" s="40"/>
      <c r="O252" s="32"/>
    </row>
    <row r="253" spans="2:15" ht="15.75">
      <c r="B253" s="17"/>
      <c r="C253" s="140"/>
      <c r="D253" s="140"/>
      <c r="E253" s="17"/>
      <c r="F253" s="17"/>
      <c r="G253" s="17"/>
      <c r="H253" s="17"/>
      <c r="M253" s="37"/>
      <c r="N253" s="110" t="str">
        <f>$A$1</f>
        <v>ΤΕΧΝΙΚΟΣ ΔΑΣΙΚΗΣ ΠΡΟΣΤΑΣΙΑΣ</v>
      </c>
      <c r="O253" s="32"/>
    </row>
    <row r="254" spans="2:15" ht="15.75">
      <c r="B254" s="17"/>
      <c r="C254" s="140"/>
      <c r="D254" s="140"/>
      <c r="E254" s="17"/>
      <c r="F254" s="17"/>
      <c r="G254" s="17"/>
      <c r="H254" s="17"/>
      <c r="M254" s="32"/>
      <c r="N254" s="42"/>
      <c r="O254" s="32"/>
    </row>
    <row r="255" spans="2:15" ht="15.75">
      <c r="B255" s="152"/>
      <c r="C255" s="17"/>
      <c r="D255" s="17"/>
      <c r="E255" s="17"/>
      <c r="F255" s="17"/>
      <c r="G255" s="17"/>
      <c r="H255" s="17"/>
      <c r="M255" s="32"/>
      <c r="N255" s="42"/>
      <c r="O255" s="32"/>
    </row>
    <row r="256" spans="2:15" ht="18.75">
      <c r="B256" s="17"/>
      <c r="C256" s="17"/>
      <c r="D256" s="17"/>
      <c r="E256" s="17"/>
      <c r="F256" s="17"/>
      <c r="G256" s="17"/>
      <c r="H256" s="17"/>
      <c r="M256" s="32"/>
      <c r="N256" s="44" t="str">
        <f>B12</f>
        <v>ΔΑΣΙΚΗ ΒΟΤΑΝΙΚΗ</v>
      </c>
      <c r="O256" s="32"/>
    </row>
    <row r="257" spans="2:15" ht="15.75">
      <c r="B257" s="17"/>
      <c r="C257" s="17"/>
      <c r="D257" s="17"/>
      <c r="E257" s="17"/>
      <c r="F257" s="17"/>
      <c r="G257" s="17"/>
      <c r="H257" s="17"/>
      <c r="M257" s="32"/>
      <c r="N257" s="42" t="str">
        <f>IF(N256=B12,IF(C12&lt;&gt;"",C9,IF(D12&lt;&gt;"",D9,0)))</f>
        <v>ΘΕΩΡΙΑ</v>
      </c>
      <c r="O257" s="32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 ht="18.75">
      <c r="B259" s="17"/>
      <c r="C259" s="17"/>
      <c r="D259" s="17"/>
      <c r="E259" s="17"/>
      <c r="F259" s="17"/>
      <c r="G259" s="17"/>
      <c r="H259" s="17"/>
      <c r="M259" s="38"/>
      <c r="N259" s="44"/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>
        <f>IF(N257="ΘΕΩΡΙΑ",G12,IF(N257="ΕΡΓΑΣΤΗΡΙΟ",H12,0))</f>
        <v>0</v>
      </c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 ht="18.75">
      <c r="B263" s="153"/>
      <c r="C263" s="21"/>
      <c r="D263" s="21"/>
      <c r="E263" s="21"/>
      <c r="F263" s="21"/>
      <c r="G263" s="21"/>
      <c r="H263" s="21"/>
      <c r="M263" s="38"/>
      <c r="N263" s="45" t="str">
        <f>$A$3</f>
        <v>Α’ Εξάμηνο   -  ΑΙΘΟΥΣΑ : 33</v>
      </c>
      <c r="O263" s="33"/>
    </row>
    <row r="264" spans="2:15" ht="18.75">
      <c r="B264" s="21"/>
      <c r="C264" s="21"/>
      <c r="D264" s="21"/>
      <c r="E264" s="21"/>
      <c r="F264" s="21"/>
      <c r="G264" s="21"/>
      <c r="H264" s="2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$N$219</f>
        <v>2020 Α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8.75">
      <c r="B269" s="141"/>
      <c r="C269" s="141"/>
      <c r="D269" s="141"/>
      <c r="E269" s="141"/>
      <c r="F269" s="141"/>
      <c r="G269" s="141"/>
      <c r="H269" s="141"/>
      <c r="M269" s="37"/>
      <c r="N269" s="110" t="str">
        <f>$A$1</f>
        <v>ΤΕΧΝΙΚΟΣ ΔΑΣΙΚΗΣ ΠΡΟΣΤΑΣΙΑΣ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44" t="str">
        <f>B13</f>
        <v>ΔΑΣΙΚΑ ΠΡΟΪΟΝΤΑ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 t="str">
        <f>IF(N272=B13,IF(C13&lt;&gt;"",C9,IF(D13&lt;&gt;"",D9,0)))</f>
        <v>ΘΕΩΡΙΑ</v>
      </c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IF(N273="ΘΕΩΡΙΑ",G13,IF(N273="ΕΡΓΑΣΤΗΡΙΟ",H13,0))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33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$N$219</f>
        <v>2020 Α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8.75">
      <c r="B285" s="141"/>
      <c r="C285" s="141"/>
      <c r="D285" s="141"/>
      <c r="E285" s="141"/>
      <c r="F285" s="141"/>
      <c r="G285" s="141"/>
      <c r="H285" s="141"/>
      <c r="M285" s="37"/>
      <c r="N285" s="110" t="str">
        <f>$A$1</f>
        <v>ΤΕΧΝΙΚΟΣ ΔΑΣΙΚΗΣ ΠΡΟΣΤΑΣΙΑΣ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44" t="str">
        <f>B15</f>
        <v>ΒΙΟΛΟΓΙΑ - ΟΙΚΟΛΟΓΙΑ ΑΓΡΙΩΝ ΖΩΩΝ ΠΤΗΝΩΝ Ε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IF(N288=B15,IF(C15&lt;&gt;"",C9,IF(D15&lt;&gt;"",D9,0)))</f>
        <v>ΕΡΓΑΣΤΗΡΙΟ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IF(N289="ΘΕΩΡΙΑ",G15,IF(N289="ΕΡΓΑΣΤΗΡΙΟ",H15,0))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33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$N$219</f>
        <v>2020 Α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8.75">
      <c r="B301" s="141"/>
      <c r="C301" s="141"/>
      <c r="D301" s="141"/>
      <c r="E301" s="141"/>
      <c r="F301" s="141"/>
      <c r="G301" s="141"/>
      <c r="H301" s="141"/>
      <c r="M301" s="37"/>
      <c r="N301" s="110" t="str">
        <f>$A$1</f>
        <v>ΤΕΧΝΙΚΟΣ ΔΑΣΙΚΗΣ ΠΡΟΣΤΑΣΙΑΣ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2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/>
      <c r="O303" s="32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44" t="str">
        <f>B17</f>
        <v>ΣΩΜΑΤΙΚΗ ΑΓΩΓΗ – ΣΚΟΠΟΒΟΛΗ Ε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 t="str">
        <f>IF(N304=B17,IF(C17&lt;&gt;"",C9,IF(D17&lt;&gt;"",D9,0)))</f>
        <v>ΕΡΓΑΣΤΗΡΙΟ</v>
      </c>
      <c r="O305" s="32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8.75">
      <c r="B307" s="141"/>
      <c r="C307" s="141"/>
      <c r="D307" s="141"/>
      <c r="E307" s="141"/>
      <c r="F307" s="141"/>
      <c r="G307" s="141"/>
      <c r="H307" s="141"/>
      <c r="M307" s="38"/>
      <c r="N307" s="44"/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>
        <f>IF(N305="ΘΕΩΡΙΑ",G17,IF(N305="ΕΡΓΑΣΤΗΡΙΟ",H17,0))</f>
        <v>0</v>
      </c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8.75">
      <c r="B311" s="141"/>
      <c r="C311" s="141"/>
      <c r="D311" s="141"/>
      <c r="E311" s="141"/>
      <c r="F311" s="141"/>
      <c r="G311" s="141"/>
      <c r="H311" s="141"/>
      <c r="M311" s="38"/>
      <c r="N311" s="45" t="str">
        <f>$A$3</f>
        <v>Α’ Εξάμηνο   -  ΑΙΘΟΥΣΑ : 33</v>
      </c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3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17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17"/>
      <c r="N314" s="17"/>
      <c r="O314" s="17"/>
    </row>
    <row r="315" spans="2:15" ht="18.75">
      <c r="B315" s="141"/>
      <c r="C315" s="141"/>
      <c r="D315" s="141"/>
      <c r="E315" s="141"/>
      <c r="F315" s="141"/>
      <c r="G315" s="141"/>
      <c r="H315" s="141"/>
      <c r="M315" s="32"/>
      <c r="N315" s="39" t="str">
        <f>$N$219</f>
        <v>2020 Α</v>
      </c>
      <c r="O315" s="32"/>
    </row>
    <row r="316" spans="2:15" ht="15.75" customHeight="1">
      <c r="B316" s="141"/>
      <c r="C316" s="141"/>
      <c r="D316" s="141"/>
      <c r="E316" s="141"/>
      <c r="F316" s="141"/>
      <c r="G316" s="141"/>
      <c r="H316" s="141"/>
      <c r="M316" s="32"/>
      <c r="N316" s="40"/>
      <c r="O316" s="32"/>
    </row>
    <row r="317" spans="2:15" ht="18.75">
      <c r="B317" s="141"/>
      <c r="C317" s="141"/>
      <c r="D317" s="141"/>
      <c r="E317" s="141"/>
      <c r="F317" s="141"/>
      <c r="G317" s="141"/>
      <c r="H317" s="141"/>
      <c r="M317" s="37"/>
      <c r="N317" s="110" t="str">
        <f>$A$1</f>
        <v>ΤΕΧΝΙΚΟΣ ΔΑΣΙΚΗΣ ΠΡΟΣΤΑΣΙΑΣ</v>
      </c>
      <c r="O317" s="32"/>
    </row>
    <row r="318" spans="2:15" ht="15.75">
      <c r="B318" s="140"/>
      <c r="C318" s="140"/>
      <c r="D318" s="140"/>
      <c r="E318" s="140"/>
      <c r="F318" s="140"/>
      <c r="G318" s="140"/>
      <c r="H318" s="140"/>
      <c r="M318" s="32"/>
      <c r="N318" s="42"/>
      <c r="O318" s="32"/>
    </row>
    <row r="319" spans="2:15" ht="15.75">
      <c r="B319" s="140"/>
      <c r="C319" s="150"/>
      <c r="D319" s="150"/>
      <c r="E319" s="140"/>
      <c r="F319" s="22"/>
      <c r="G319" s="140"/>
      <c r="H319" s="140"/>
      <c r="M319" s="32"/>
      <c r="N319" s="42"/>
      <c r="O319" s="32"/>
    </row>
    <row r="320" spans="2:15" ht="18.75">
      <c r="B320" s="140"/>
      <c r="C320" s="140"/>
      <c r="D320" s="140"/>
      <c r="E320" s="140"/>
      <c r="F320" s="140"/>
      <c r="G320" s="140"/>
      <c r="H320" s="140"/>
      <c r="M320" s="32"/>
      <c r="N320" s="44" t="str">
        <f>B18</f>
        <v>ΑΓΓΛΙΚΑ</v>
      </c>
      <c r="O320" s="32"/>
    </row>
    <row r="321" spans="2:15" ht="15.75">
      <c r="B321" s="140"/>
      <c r="C321" s="140"/>
      <c r="D321" s="140"/>
      <c r="E321" s="140"/>
      <c r="F321" s="140"/>
      <c r="G321" s="140"/>
      <c r="H321" s="140"/>
      <c r="M321" s="32"/>
      <c r="N321" s="42" t="str">
        <f>IF(N320=B18,IF(C18&lt;&gt;"",C9,IF(D18&lt;&gt;"",D9,0)))</f>
        <v>ΘΕΩΡΙΑ</v>
      </c>
      <c r="O321" s="32"/>
    </row>
    <row r="322" spans="2:15">
      <c r="B322" s="140"/>
      <c r="C322" s="140"/>
      <c r="D322" s="140"/>
      <c r="E322" s="140"/>
      <c r="F322" s="140"/>
      <c r="G322" s="140"/>
      <c r="H322" s="140"/>
      <c r="M322" s="38"/>
      <c r="N322" s="43"/>
      <c r="O322" s="33"/>
    </row>
    <row r="323" spans="2:15" ht="18.75">
      <c r="B323" s="140"/>
      <c r="C323" s="140"/>
      <c r="D323" s="140"/>
      <c r="E323" s="140"/>
      <c r="F323" s="22"/>
      <c r="G323" s="22"/>
      <c r="H323" s="140"/>
      <c r="M323" s="38"/>
      <c r="N323" s="44"/>
      <c r="O323" s="33"/>
    </row>
    <row r="324" spans="2:15">
      <c r="B324" s="140"/>
      <c r="C324" s="140"/>
      <c r="D324" s="140"/>
      <c r="E324" s="140"/>
      <c r="F324" s="140"/>
      <c r="G324" s="140"/>
      <c r="H324" s="140"/>
      <c r="M324" s="38"/>
      <c r="N324" s="43"/>
      <c r="O324" s="33"/>
    </row>
    <row r="325" spans="2:15">
      <c r="B325" s="140"/>
      <c r="C325" s="140"/>
      <c r="D325" s="140"/>
      <c r="E325" s="140"/>
      <c r="F325" s="22"/>
      <c r="G325" s="22"/>
      <c r="H325" s="140"/>
      <c r="M325" s="38"/>
      <c r="N325" s="43">
        <f>IF(N321="ΘΕΩΡΙΑ",G18,IF(N321="ΕΡΓΑΣΤΗΡΙΟ",H18,0))</f>
        <v>0</v>
      </c>
      <c r="O325" s="33"/>
    </row>
    <row r="326" spans="2:15">
      <c r="B326" s="140"/>
      <c r="C326" s="140"/>
      <c r="D326" s="140"/>
      <c r="E326" s="140"/>
      <c r="F326" s="140"/>
      <c r="G326" s="140"/>
      <c r="H326" s="140"/>
      <c r="M326" s="38"/>
      <c r="N326" s="43"/>
      <c r="O326" s="33"/>
    </row>
    <row r="327" spans="2:15" ht="18.75">
      <c r="B327" s="152"/>
      <c r="C327" s="17"/>
      <c r="D327" s="17"/>
      <c r="E327" s="17"/>
      <c r="F327" s="17"/>
      <c r="G327" s="17"/>
      <c r="H327" s="17"/>
      <c r="M327" s="38"/>
      <c r="N327" s="45" t="str">
        <f>$A$3</f>
        <v>Α’ Εξάμηνο   -  ΑΙΘΟΥΣΑ : 33</v>
      </c>
      <c r="O327" s="33"/>
    </row>
    <row r="328" spans="2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2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26.25">
      <c r="B331" s="158"/>
      <c r="C331" s="158"/>
      <c r="D331" s="158"/>
      <c r="E331" s="158"/>
      <c r="F331" s="158"/>
      <c r="G331" s="158"/>
      <c r="H331" s="158"/>
      <c r="M331" s="32"/>
      <c r="N331" s="39" t="str">
        <f>$N$219</f>
        <v>2020 Α</v>
      </c>
      <c r="O331" s="32"/>
    </row>
    <row r="332" spans="2:15" ht="15.75">
      <c r="B332" s="155"/>
      <c r="C332" s="155"/>
      <c r="D332" s="156"/>
      <c r="E332" s="156"/>
      <c r="F332" s="156"/>
      <c r="G332" s="156"/>
      <c r="H332" s="156"/>
      <c r="M332" s="32"/>
      <c r="N332" s="40"/>
      <c r="O332" s="32"/>
    </row>
    <row r="333" spans="2:15" ht="15.75">
      <c r="B333" s="151"/>
      <c r="C333" s="157"/>
      <c r="D333" s="65"/>
      <c r="E333" s="65"/>
      <c r="F333" s="65"/>
      <c r="G333" s="65"/>
      <c r="H333" s="65"/>
      <c r="M333" s="37"/>
      <c r="N333" s="110" t="str">
        <f>$A$1</f>
        <v>ΤΕΧΝΙΚΟΣ ΔΑΣΙΚΗΣ ΠΡΟΣΤΑΣΙΑΣ</v>
      </c>
      <c r="O333" s="32"/>
    </row>
    <row r="334" spans="2:15" ht="15.75">
      <c r="B334" s="151"/>
      <c r="C334" s="157"/>
      <c r="D334" s="65"/>
      <c r="E334" s="65"/>
      <c r="F334" s="65"/>
      <c r="G334" s="65"/>
      <c r="H334" s="65"/>
      <c r="M334" s="32"/>
      <c r="N334" s="42"/>
      <c r="O334" s="32"/>
    </row>
    <row r="335" spans="2:15" ht="15.75">
      <c r="B335" s="151"/>
      <c r="C335" s="157"/>
      <c r="D335" s="65"/>
      <c r="E335" s="65"/>
      <c r="F335" s="65"/>
      <c r="G335" s="65"/>
      <c r="H335" s="65"/>
      <c r="M335" s="32"/>
      <c r="N335" s="42"/>
      <c r="O335" s="32"/>
    </row>
    <row r="336" spans="2:15" ht="18.75">
      <c r="B336" s="151"/>
      <c r="C336" s="157"/>
      <c r="D336" s="65"/>
      <c r="E336" s="65"/>
      <c r="F336" s="65"/>
      <c r="G336" s="65"/>
      <c r="H336" s="65"/>
      <c r="M336" s="32"/>
      <c r="N336" s="44" t="str">
        <f>B19</f>
        <v>ΠΡΑΚΤΙΚΗ ΕΦΑΡΜΟΓΗ ΣΤΗΝ ΕΙΔΙΚΟΤΗΤΑ</v>
      </c>
      <c r="O336" s="32"/>
    </row>
    <row r="337" spans="2:15" ht="15.75">
      <c r="B337" s="151"/>
      <c r="C337" s="118"/>
      <c r="D337" s="17"/>
      <c r="E337" s="17"/>
      <c r="F337" s="95"/>
      <c r="G337" s="17"/>
      <c r="H337" s="95"/>
      <c r="M337" s="32"/>
      <c r="N337" s="42" t="str">
        <f>IF(N336=B19,IF(C19&lt;&gt;"",C9,IF(D19&lt;&gt;"",D9,0)))</f>
        <v>ΕΡΓΑΣΤΗΡΙΟ</v>
      </c>
      <c r="O337" s="32"/>
    </row>
    <row r="338" spans="2:15">
      <c r="B338" s="151"/>
      <c r="C338" s="118"/>
      <c r="D338" s="17"/>
      <c r="E338" s="17"/>
      <c r="F338" s="95"/>
      <c r="G338" s="17"/>
      <c r="H338" s="95"/>
      <c r="M338" s="38"/>
      <c r="N338" s="43"/>
      <c r="O338" s="33"/>
    </row>
    <row r="339" spans="2:15" ht="18.75">
      <c r="B339" s="17"/>
      <c r="C339" s="17"/>
      <c r="D339" s="17"/>
      <c r="E339" s="17"/>
      <c r="F339" s="17"/>
      <c r="G339" s="17"/>
      <c r="H339" s="17"/>
      <c r="M339" s="38"/>
      <c r="N339" s="44"/>
      <c r="O339" s="33"/>
    </row>
    <row r="340" spans="2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2:15">
      <c r="B341" s="17"/>
      <c r="C341" s="17"/>
      <c r="D341" s="17"/>
      <c r="E341" s="17"/>
      <c r="F341" s="17"/>
      <c r="G341" s="17"/>
      <c r="H341" s="17"/>
      <c r="M341" s="38"/>
      <c r="N341" s="43">
        <f>IF(N337="ΘΕΩΡΙΑ",G19,IF(N337="ΕΡΓΑΣΤΗΡΙΟ",H19,0))</f>
        <v>0</v>
      </c>
      <c r="O341" s="33"/>
    </row>
    <row r="342" spans="2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2:15" ht="18.75">
      <c r="B343" s="17"/>
      <c r="C343" s="17"/>
      <c r="D343" s="17"/>
      <c r="E343" s="17"/>
      <c r="F343" s="17"/>
      <c r="G343" s="17"/>
      <c r="H343" s="17"/>
      <c r="M343" s="38"/>
      <c r="N343" s="45" t="str">
        <f>$A$3</f>
        <v>Α’ Εξάμηνο   -  ΑΙΘΟΥΣΑ : 33</v>
      </c>
      <c r="O343" s="33"/>
    </row>
    <row r="344" spans="2:15" ht="18.75">
      <c r="B344" s="17"/>
      <c r="C344" s="17"/>
      <c r="D344" s="17"/>
      <c r="E344" s="17"/>
      <c r="F344" s="17"/>
      <c r="G344" s="17"/>
      <c r="H344" s="17"/>
      <c r="M344" s="38"/>
      <c r="N344" s="34"/>
      <c r="O344" s="33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17"/>
      <c r="O345" s="33"/>
    </row>
    <row r="346" spans="2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2:15" ht="18.75">
      <c r="B347" s="17"/>
      <c r="C347" s="17"/>
      <c r="D347" s="17"/>
      <c r="E347" s="17"/>
      <c r="F347" s="17"/>
      <c r="G347" s="17"/>
      <c r="H347" s="17"/>
      <c r="M347" s="32"/>
      <c r="N347" s="39" t="str">
        <f>$N$219</f>
        <v>2020 Α</v>
      </c>
      <c r="O347" s="32"/>
    </row>
    <row r="348" spans="2:15" ht="15.75">
      <c r="B348" s="17"/>
      <c r="C348" s="17"/>
      <c r="D348" s="17"/>
      <c r="E348" s="17"/>
      <c r="F348" s="17"/>
      <c r="G348" s="17"/>
      <c r="H348" s="17"/>
      <c r="M348" s="32"/>
      <c r="N348" s="40"/>
      <c r="O348" s="32"/>
    </row>
    <row r="349" spans="2:15" ht="15.75">
      <c r="B349" s="17"/>
      <c r="C349" s="17"/>
      <c r="D349" s="17"/>
      <c r="E349" s="17"/>
      <c r="F349" s="17"/>
      <c r="G349" s="17"/>
      <c r="H349" s="17"/>
      <c r="M349" s="37"/>
      <c r="N349" s="110" t="str">
        <f>$A$1</f>
        <v>ΤΕΧΝΙΚΟΣ ΔΑΣΙΚΗΣ ΠΡΟΣΤΑΣΙΑΣ</v>
      </c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2"/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2"/>
      <c r="N351" s="42"/>
      <c r="O351" s="32"/>
    </row>
    <row r="352" spans="2:15" ht="18.75">
      <c r="B352" s="17"/>
      <c r="C352" s="17"/>
      <c r="D352" s="17"/>
      <c r="E352" s="17"/>
      <c r="F352" s="17"/>
      <c r="G352" s="17"/>
      <c r="H352" s="17"/>
      <c r="M352" s="32"/>
      <c r="N352" s="44">
        <f>B20</f>
        <v>0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>
        <f>IF(N352=B20,IF(C20&lt;&gt;"",C9,IF(D20&lt;&gt;"",D9,0)))</f>
        <v>0</v>
      </c>
      <c r="O353" s="32"/>
    </row>
    <row r="354" spans="2:15"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IF(N353="ΘΕΩΡΙΑ",G20,IF(N353="ΕΡΓΑΣΤΗΡΙΟ",H20,0))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Α’ Εξάμηνο   -  ΑΙΘΟΥΣΑ : 33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2020 Α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ΤΕΧΝΙΚΟΣ ΔΑΣΙΚΗΣ ΠΡΟΣΤΑΣΙΑΣ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8.75">
      <c r="M368" s="32"/>
      <c r="N368" s="44">
        <f>B21</f>
        <v>0</v>
      </c>
      <c r="O368" s="32"/>
    </row>
    <row r="369" spans="13:15" ht="15.75">
      <c r="M369" s="32"/>
      <c r="N369" s="42">
        <f>IF(N368=B21,IF(C21&lt;&gt;"",C9,IF(D21&lt;&gt;"",D9,0)))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IF(N369="ΘΕΩΡΙΑ",G21,IF(N369="ΕΡΓΑΣΤΗΡΙΟ",H21,0))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33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2020 Α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ΤΕΧΝΙΚΟΣ ΔΑΣΙΚΗΣ ΠΡΟΣΤΑΣΙΑΣ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B22</f>
        <v>0</v>
      </c>
      <c r="O384" s="32"/>
    </row>
    <row r="385" spans="13:15" ht="15.75">
      <c r="M385" s="32"/>
      <c r="N385" s="42">
        <f>IF(N384=B22,IF(C22&lt;&gt;"",C9,IF(D22&lt;&gt;"",D9,0)))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IF(N385="ΘΕΩΡΙΑ",G22,IF(N385="ΕΡΓΑΣΤΗΡΙΟ",H22,0))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Α’ Εξάμηνο   -  ΑΙΘΟΥΣΑ : 33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2020 Α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ΤΕΧΝΙΚΟΣ ΔΑΣΙΚΗΣ ΠΡΟΣΤΑΣΙΑΣ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B23</f>
        <v>0</v>
      </c>
      <c r="O400" s="32"/>
    </row>
    <row r="401" spans="13:15" ht="15.75">
      <c r="M401" s="38"/>
      <c r="N401" s="42">
        <f>IF(N400=B23,IF(C23&lt;&gt;"",C9,IF(D23&lt;&gt;"",D9,0)))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IF(N401="ΘΕΩΡΙΑ",G23,IF(N401="ΕΡΓΑΣΤΗΡΙΟ",H23,0))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Α’ Εξάμηνο   -  ΑΙΘΟΥΣΑ : 33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2020 Α</v>
      </c>
    </row>
    <row r="411" spans="13:15" ht="15.75">
      <c r="N411" s="40"/>
    </row>
    <row r="412" spans="13:15" ht="15.75">
      <c r="N412" s="41" t="str">
        <f>$A$1</f>
        <v>ΤΕΧΝΙΚΟΣ ΔΑΣΙΚΗΣ ΠΡΟΣΤΑΣΙΑΣ</v>
      </c>
    </row>
    <row r="413" spans="13:15" ht="15.75">
      <c r="N413" s="42"/>
    </row>
    <row r="414" spans="13:15" ht="15.75">
      <c r="N414" s="42"/>
    </row>
    <row r="415" spans="13:15" ht="18.75">
      <c r="N415" s="44">
        <f>B24</f>
        <v>0</v>
      </c>
    </row>
    <row r="416" spans="13:15" ht="15.75">
      <c r="N416" s="42">
        <f>IF(N415=B24,IF(C24&lt;&gt;"",C9,IF(D24&lt;&gt;"",D9,0)))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IF(N416="ΘΕΩΡΙΑ",G24,IF(N416="ΕΡΓΑΣΤΗΡΙΟ",H24,0))</f>
        <v>0</v>
      </c>
    </row>
    <row r="420" spans="14:14">
      <c r="N420" s="43"/>
    </row>
    <row r="421" spans="14:14" ht="18.75">
      <c r="N421" s="45" t="str">
        <f>$A$3</f>
        <v>Α’ Εξάμηνο   -  ΑΙΘΟΥΣΑ : 33</v>
      </c>
    </row>
  </sheetData>
  <mergeCells count="10">
    <mergeCell ref="M203:N203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32769" r:id="rId3"/>
    <oleObject progId="Word.Document.8" shapeId="32770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R423"/>
  <sheetViews>
    <sheetView topLeftCell="A152" zoomScale="85" zoomScaleNormal="85" workbookViewId="0">
      <selection activeCell="B147" sqref="B147:H173"/>
    </sheetView>
  </sheetViews>
  <sheetFormatPr defaultRowHeight="15"/>
  <cols>
    <col min="1" max="1" width="9.140625" style="139"/>
    <col min="2" max="2" width="31.7109375" style="139" customWidth="1"/>
    <col min="3" max="3" width="16.28515625" style="139" customWidth="1"/>
    <col min="4" max="4" width="16.140625" style="139" customWidth="1"/>
    <col min="5" max="5" width="18.5703125" style="139" customWidth="1"/>
    <col min="6" max="6" width="19.42578125" style="139" customWidth="1"/>
    <col min="7" max="7" width="15.5703125" style="139" customWidth="1"/>
    <col min="8" max="8" width="23.285156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3.25">
      <c r="A1" s="367" t="s">
        <v>169</v>
      </c>
      <c r="B1" s="367"/>
      <c r="C1" s="367"/>
      <c r="D1" s="367"/>
      <c r="E1" s="367"/>
      <c r="F1" s="367"/>
      <c r="G1" s="367"/>
      <c r="H1" s="367"/>
    </row>
    <row r="2" spans="1:14" ht="15.75">
      <c r="F2" s="1"/>
    </row>
    <row r="3" spans="1:14" ht="18" customHeight="1">
      <c r="A3" s="356" t="s">
        <v>359</v>
      </c>
      <c r="B3" s="356"/>
      <c r="C3" s="356"/>
      <c r="D3" s="356"/>
      <c r="E3" s="356"/>
      <c r="F3" s="356"/>
      <c r="G3" s="356"/>
      <c r="H3" s="356"/>
    </row>
    <row r="4" spans="1:14">
      <c r="D4" s="368" t="s">
        <v>307</v>
      </c>
      <c r="E4" s="357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  <c r="N8" s="108"/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  <c r="N9" s="108"/>
    </row>
    <row r="10" spans="1:14" ht="63.75" thickBot="1">
      <c r="A10" s="84">
        <f>COUNTIF(B24:H182,B10)</f>
        <v>30</v>
      </c>
      <c r="B10" s="237" t="s">
        <v>296</v>
      </c>
      <c r="C10" s="26">
        <v>2</v>
      </c>
      <c r="D10" s="28"/>
      <c r="E10" s="112">
        <f t="shared" ref="E10:E22" si="0">C10+D10</f>
        <v>2</v>
      </c>
      <c r="F10" s="112">
        <f>ROUND(E10*15*0.15,0)</f>
        <v>5</v>
      </c>
      <c r="G10" s="294" t="s">
        <v>333</v>
      </c>
      <c r="H10" s="294"/>
      <c r="I10" s="139">
        <f>E10*15</f>
        <v>30</v>
      </c>
      <c r="J10" s="139">
        <f>A10-I10</f>
        <v>0</v>
      </c>
      <c r="N10" s="125" t="str">
        <f>A1</f>
        <v>ΣΤΕΛΕΧΟΣ ΜΗΧΑΝΟΓΡΑΦΗΜΕΝΟΥ ΛΟΓΙΣΤΗΡΙΟΥ-ΦΟΡΟΤΕΧΝΙΚΟΥ ΓΡΑΦΕΙΟΥ</v>
      </c>
    </row>
    <row r="11" spans="1:14" ht="48" thickBot="1">
      <c r="A11" s="8">
        <f>COUNTIF(B24:H182,B11)</f>
        <v>30</v>
      </c>
      <c r="B11" s="237" t="s">
        <v>297</v>
      </c>
      <c r="C11" s="26">
        <v>2</v>
      </c>
      <c r="D11" s="28"/>
      <c r="E11" s="112">
        <f t="shared" si="0"/>
        <v>2</v>
      </c>
      <c r="F11" s="112">
        <f>ROUND(E11*15*0.15,0)</f>
        <v>5</v>
      </c>
      <c r="G11" s="294" t="s">
        <v>323</v>
      </c>
      <c r="H11" s="294"/>
      <c r="I11" s="139">
        <f t="shared" ref="I11:I22" si="1">E11*15</f>
        <v>30</v>
      </c>
      <c r="J11" s="139">
        <f t="shared" ref="J11:J22" si="2">A11-I11</f>
        <v>0</v>
      </c>
      <c r="N11" s="107"/>
    </row>
    <row r="12" spans="1:14" ht="32.25" thickBot="1">
      <c r="A12" s="8">
        <f>COUNTIF(B24:H182,B12)</f>
        <v>75</v>
      </c>
      <c r="B12" s="237" t="s">
        <v>298</v>
      </c>
      <c r="C12" s="26"/>
      <c r="D12" s="28">
        <v>5</v>
      </c>
      <c r="E12" s="112">
        <f t="shared" si="0"/>
        <v>5</v>
      </c>
      <c r="F12" s="112">
        <f t="shared" ref="F12:F22" si="3">ROUND(E12*15*0.15,0)</f>
        <v>11</v>
      </c>
      <c r="G12" s="294"/>
      <c r="H12" s="294" t="s">
        <v>369</v>
      </c>
      <c r="I12" s="139">
        <f t="shared" si="1"/>
        <v>75</v>
      </c>
      <c r="J12" s="139">
        <f t="shared" si="2"/>
        <v>0</v>
      </c>
      <c r="N12" s="107" t="str">
        <f>A3</f>
        <v>Γ’ Εξάμηνο   -  ΑΙΘΟΥΣΑ : 24 -1ος ΌΡΟΦΟΣ</v>
      </c>
    </row>
    <row r="13" spans="1:14" ht="48" thickBot="1">
      <c r="A13" s="8">
        <f>COUNTIF(B24:H182,B13)</f>
        <v>30</v>
      </c>
      <c r="B13" s="237" t="s">
        <v>299</v>
      </c>
      <c r="C13" s="26">
        <v>2</v>
      </c>
      <c r="D13" s="28"/>
      <c r="E13" s="112">
        <f t="shared" si="0"/>
        <v>2</v>
      </c>
      <c r="F13" s="112">
        <f t="shared" si="3"/>
        <v>5</v>
      </c>
      <c r="G13" s="294" t="s">
        <v>327</v>
      </c>
      <c r="H13" s="294"/>
      <c r="I13" s="139">
        <f t="shared" si="1"/>
        <v>30</v>
      </c>
      <c r="J13" s="139">
        <f t="shared" si="2"/>
        <v>0</v>
      </c>
      <c r="N13" s="107"/>
    </row>
    <row r="14" spans="1:14" ht="48" thickBot="1">
      <c r="A14" s="8">
        <f>COUNTIF(B41:H172,B14)</f>
        <v>30</v>
      </c>
      <c r="B14" s="237" t="s">
        <v>300</v>
      </c>
      <c r="C14" s="26">
        <v>2</v>
      </c>
      <c r="D14" s="28"/>
      <c r="E14" s="112">
        <f t="shared" si="0"/>
        <v>2</v>
      </c>
      <c r="F14" s="112">
        <f t="shared" si="3"/>
        <v>5</v>
      </c>
      <c r="G14" s="294" t="s">
        <v>370</v>
      </c>
      <c r="H14" s="294"/>
      <c r="I14" s="139">
        <f t="shared" si="1"/>
        <v>30</v>
      </c>
      <c r="J14" s="139">
        <f t="shared" si="2"/>
        <v>0</v>
      </c>
      <c r="N14" s="107" t="s">
        <v>155</v>
      </c>
    </row>
    <row r="15" spans="1:14" ht="48" thickBot="1">
      <c r="A15" s="8">
        <f>COUNTIF(B24:H182,B15)</f>
        <v>30</v>
      </c>
      <c r="B15" s="237" t="s">
        <v>308</v>
      </c>
      <c r="C15" s="26"/>
      <c r="D15" s="28">
        <v>2</v>
      </c>
      <c r="E15" s="112">
        <f t="shared" si="0"/>
        <v>2</v>
      </c>
      <c r="F15" s="112">
        <f t="shared" si="3"/>
        <v>5</v>
      </c>
      <c r="G15" s="294" t="s">
        <v>329</v>
      </c>
      <c r="H15" s="294"/>
      <c r="I15" s="139">
        <f t="shared" si="1"/>
        <v>30</v>
      </c>
      <c r="J15" s="139">
        <f t="shared" si="2"/>
        <v>0</v>
      </c>
      <c r="L15" s="81"/>
      <c r="N15" s="109"/>
    </row>
    <row r="16" spans="1:14" ht="32.25" thickBot="1">
      <c r="A16" s="8">
        <f>COUNTIF(B24:H182,B16)</f>
        <v>30</v>
      </c>
      <c r="B16" s="237" t="s">
        <v>301</v>
      </c>
      <c r="C16" s="26">
        <v>2</v>
      </c>
      <c r="D16" s="28"/>
      <c r="E16" s="112">
        <f t="shared" si="0"/>
        <v>2</v>
      </c>
      <c r="F16" s="112">
        <f t="shared" si="3"/>
        <v>5</v>
      </c>
      <c r="G16" s="294"/>
      <c r="H16" s="294" t="s">
        <v>369</v>
      </c>
      <c r="I16" s="139">
        <f t="shared" si="1"/>
        <v>30</v>
      </c>
      <c r="J16" s="139">
        <f t="shared" si="2"/>
        <v>0</v>
      </c>
    </row>
    <row r="17" spans="1:11" ht="30.75" thickBot="1">
      <c r="A17" s="8">
        <f>COUNTIF(B24:H182,B17)</f>
        <v>45</v>
      </c>
      <c r="B17" s="237" t="s">
        <v>45</v>
      </c>
      <c r="C17" s="26"/>
      <c r="D17" s="28">
        <v>3</v>
      </c>
      <c r="E17" s="112">
        <f t="shared" si="0"/>
        <v>3</v>
      </c>
      <c r="F17" s="112">
        <f t="shared" si="3"/>
        <v>7</v>
      </c>
      <c r="G17" s="294"/>
      <c r="H17" s="112" t="s">
        <v>374</v>
      </c>
      <c r="I17" s="139">
        <f t="shared" si="1"/>
        <v>45</v>
      </c>
      <c r="J17" s="139">
        <f t="shared" si="2"/>
        <v>0</v>
      </c>
    </row>
    <row r="18" spans="1:11">
      <c r="A18" s="8">
        <f>COUNTIF(B24:H182,B18)</f>
        <v>0</v>
      </c>
      <c r="B18" s="257"/>
      <c r="C18" s="28"/>
      <c r="D18" s="28"/>
      <c r="E18" s="112">
        <f t="shared" si="0"/>
        <v>0</v>
      </c>
      <c r="F18" s="112">
        <f t="shared" si="3"/>
        <v>0</v>
      </c>
      <c r="G18" s="112"/>
      <c r="I18" s="139">
        <f t="shared" si="1"/>
        <v>0</v>
      </c>
      <c r="J18" s="139">
        <f t="shared" si="2"/>
        <v>0</v>
      </c>
    </row>
    <row r="19" spans="1:11">
      <c r="A19" s="8">
        <f>COUNTIF(B24:H182,B19)</f>
        <v>0</v>
      </c>
      <c r="B19" s="27"/>
      <c r="C19" s="112"/>
      <c r="D19" s="112"/>
      <c r="E19" s="112">
        <f t="shared" si="0"/>
        <v>0</v>
      </c>
      <c r="F19" s="112">
        <f t="shared" si="3"/>
        <v>0</v>
      </c>
      <c r="G19" s="112"/>
      <c r="H19" s="92"/>
      <c r="I19" s="139">
        <f t="shared" si="1"/>
        <v>0</v>
      </c>
      <c r="J19" s="139">
        <f t="shared" si="2"/>
        <v>0</v>
      </c>
    </row>
    <row r="20" spans="1:11">
      <c r="A20" s="8">
        <f>COUNTIF(B24:H182,B20)</f>
        <v>0</v>
      </c>
      <c r="B20" s="27"/>
      <c r="C20" s="112"/>
      <c r="D20" s="112"/>
      <c r="E20" s="112">
        <f t="shared" si="0"/>
        <v>0</v>
      </c>
      <c r="F20" s="112">
        <f t="shared" si="3"/>
        <v>0</v>
      </c>
      <c r="G20" s="92"/>
      <c r="H20" s="92"/>
      <c r="I20" s="139">
        <f t="shared" si="1"/>
        <v>0</v>
      </c>
      <c r="J20" s="139">
        <f t="shared" si="2"/>
        <v>0</v>
      </c>
    </row>
    <row r="21" spans="1:11">
      <c r="A21" s="8">
        <f>COUNTIF(B24:H182,B21)</f>
        <v>0</v>
      </c>
      <c r="B21" s="27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1">
      <c r="A22" s="8">
        <f>COUNTIF(B24:H182,B22)</f>
        <v>0</v>
      </c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1">
      <c r="A23" s="139">
        <f>SUM(A10:A22)</f>
        <v>300</v>
      </c>
      <c r="B23" s="143" t="s">
        <v>20</v>
      </c>
      <c r="C23" s="139">
        <f>SUM(C10:C22)</f>
        <v>10</v>
      </c>
      <c r="D23" s="139">
        <f>SUM(D10:D22)</f>
        <v>10</v>
      </c>
    </row>
    <row r="25" spans="1:11" hidden="1"/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1" hidden="1">
      <c r="C33" s="197"/>
    </row>
    <row r="34" spans="1:11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1" hidden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1" hidden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1" hidden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1" hidden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1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1">
      <c r="C40" s="15"/>
    </row>
    <row r="41" spans="1:11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</row>
    <row r="42" spans="1:11" ht="45.75" thickBot="1">
      <c r="B42" s="6">
        <v>1</v>
      </c>
      <c r="C42" s="128" t="s">
        <v>11</v>
      </c>
      <c r="D42" s="111"/>
      <c r="E42" s="111"/>
      <c r="F42" s="111"/>
      <c r="G42" s="281" t="s">
        <v>298</v>
      </c>
      <c r="H42" s="237" t="s">
        <v>298</v>
      </c>
    </row>
    <row r="43" spans="1:11" ht="45.75" thickBot="1">
      <c r="B43" s="6">
        <v>2</v>
      </c>
      <c r="C43" s="128" t="s">
        <v>12</v>
      </c>
      <c r="D43" s="111"/>
      <c r="E43" s="111"/>
      <c r="F43" s="111"/>
      <c r="G43" s="281" t="s">
        <v>298</v>
      </c>
      <c r="H43" s="237" t="s">
        <v>298</v>
      </c>
      <c r="K43" s="71"/>
    </row>
    <row r="44" spans="1:11" ht="30.75" thickBot="1">
      <c r="B44" s="6">
        <v>3</v>
      </c>
      <c r="C44" s="128" t="s">
        <v>13</v>
      </c>
      <c r="D44" s="82"/>
      <c r="E44" s="82"/>
      <c r="F44" s="82"/>
      <c r="H44" s="237" t="s">
        <v>45</v>
      </c>
    </row>
    <row r="45" spans="1:11" ht="30.75" thickBot="1">
      <c r="B45" s="6">
        <v>4</v>
      </c>
      <c r="C45" s="15" t="s">
        <v>14</v>
      </c>
      <c r="D45" s="301"/>
      <c r="E45" s="301"/>
      <c r="F45" s="301"/>
      <c r="H45" s="237" t="s">
        <v>45</v>
      </c>
    </row>
    <row r="46" spans="1:11"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1">
      <c r="C47" s="15"/>
    </row>
    <row r="48" spans="1:11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45.75" thickBot="1">
      <c r="B49" s="6">
        <v>1</v>
      </c>
      <c r="C49" s="15" t="s">
        <v>11</v>
      </c>
      <c r="D49" s="237" t="s">
        <v>296</v>
      </c>
      <c r="E49" s="310" t="s">
        <v>298</v>
      </c>
      <c r="F49" s="111"/>
      <c r="G49" s="281" t="s">
        <v>298</v>
      </c>
      <c r="H49" s="237" t="s">
        <v>298</v>
      </c>
    </row>
    <row r="50" spans="1:8" ht="45.75" thickBot="1">
      <c r="B50" s="6">
        <v>2</v>
      </c>
      <c r="C50" s="15" t="s">
        <v>12</v>
      </c>
      <c r="D50" s="237" t="s">
        <v>296</v>
      </c>
      <c r="E50" s="310" t="s">
        <v>45</v>
      </c>
      <c r="F50" s="111"/>
      <c r="G50" s="281" t="s">
        <v>298</v>
      </c>
      <c r="H50" s="237" t="s">
        <v>298</v>
      </c>
    </row>
    <row r="51" spans="1:8" ht="30.75" thickBot="1">
      <c r="B51" s="6">
        <v>3</v>
      </c>
      <c r="C51" s="15" t="s">
        <v>13</v>
      </c>
      <c r="D51" s="237" t="s">
        <v>297</v>
      </c>
      <c r="E51" s="237" t="s">
        <v>299</v>
      </c>
      <c r="F51" s="301" t="s">
        <v>308</v>
      </c>
      <c r="G51" s="237" t="s">
        <v>301</v>
      </c>
      <c r="H51" s="237" t="s">
        <v>45</v>
      </c>
    </row>
    <row r="52" spans="1:8" ht="30.75" thickBot="1">
      <c r="B52" s="6">
        <v>4</v>
      </c>
      <c r="C52" s="15" t="s">
        <v>14</v>
      </c>
      <c r="D52" s="237" t="s">
        <v>297</v>
      </c>
      <c r="E52" s="237" t="s">
        <v>299</v>
      </c>
      <c r="F52" s="237" t="s">
        <v>308</v>
      </c>
      <c r="G52" s="237" t="s">
        <v>301</v>
      </c>
      <c r="H52" s="237" t="s">
        <v>45</v>
      </c>
    </row>
    <row r="53" spans="1:8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8" ht="32.25" thickBot="1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45.75" thickBot="1">
      <c r="A56" s="139">
        <v>3</v>
      </c>
      <c r="B56" s="6">
        <v>1</v>
      </c>
      <c r="C56" s="15" t="s">
        <v>11</v>
      </c>
      <c r="D56" s="237" t="s">
        <v>296</v>
      </c>
      <c r="E56" s="237" t="s">
        <v>298</v>
      </c>
      <c r="G56" s="237" t="s">
        <v>298</v>
      </c>
      <c r="H56" s="237" t="s">
        <v>298</v>
      </c>
    </row>
    <row r="57" spans="1:8" ht="45.75" thickBot="1">
      <c r="B57" s="6">
        <v>2</v>
      </c>
      <c r="C57" s="15" t="s">
        <v>12</v>
      </c>
      <c r="D57" s="237" t="s">
        <v>296</v>
      </c>
      <c r="E57" s="237" t="s">
        <v>45</v>
      </c>
      <c r="G57" s="237" t="s">
        <v>298</v>
      </c>
      <c r="H57" s="237" t="s">
        <v>298</v>
      </c>
    </row>
    <row r="58" spans="1:8" ht="30.75" thickBot="1">
      <c r="B58" s="6">
        <v>3</v>
      </c>
      <c r="C58" s="15" t="s">
        <v>13</v>
      </c>
      <c r="D58" s="237" t="s">
        <v>297</v>
      </c>
      <c r="E58" s="237" t="s">
        <v>299</v>
      </c>
      <c r="F58" s="237" t="s">
        <v>308</v>
      </c>
      <c r="G58" s="237" t="s">
        <v>301</v>
      </c>
      <c r="H58" s="237" t="s">
        <v>45</v>
      </c>
    </row>
    <row r="59" spans="1:8" ht="30.75" thickBot="1">
      <c r="B59" s="6">
        <v>4</v>
      </c>
      <c r="C59" s="15" t="s">
        <v>14</v>
      </c>
      <c r="D59" s="237" t="s">
        <v>297</v>
      </c>
      <c r="E59" s="237" t="s">
        <v>299</v>
      </c>
      <c r="F59" s="237" t="s">
        <v>308</v>
      </c>
      <c r="G59" s="237" t="s">
        <v>301</v>
      </c>
      <c r="H59" s="237" t="s">
        <v>45</v>
      </c>
    </row>
    <row r="60" spans="1:8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45.75" thickBot="1">
      <c r="B62" s="6">
        <v>1</v>
      </c>
      <c r="C62" s="15" t="s">
        <v>11</v>
      </c>
      <c r="D62" s="237" t="s">
        <v>296</v>
      </c>
      <c r="E62" s="237" t="s">
        <v>298</v>
      </c>
      <c r="F62" s="237" t="s">
        <v>300</v>
      </c>
      <c r="G62" s="237" t="s">
        <v>298</v>
      </c>
      <c r="H62" s="237"/>
    </row>
    <row r="63" spans="1:8" ht="45.75" thickBot="1">
      <c r="B63" s="6">
        <v>2</v>
      </c>
      <c r="C63" s="15" t="s">
        <v>12</v>
      </c>
      <c r="D63" s="237" t="s">
        <v>296</v>
      </c>
      <c r="E63" s="237" t="s">
        <v>45</v>
      </c>
      <c r="F63" s="237" t="s">
        <v>300</v>
      </c>
      <c r="G63" s="237" t="s">
        <v>298</v>
      </c>
      <c r="H63" s="237"/>
    </row>
    <row r="64" spans="1:8" ht="30.75" thickBot="1">
      <c r="B64" s="6">
        <v>3</v>
      </c>
      <c r="C64" s="15" t="s">
        <v>13</v>
      </c>
      <c r="D64" s="237" t="s">
        <v>297</v>
      </c>
      <c r="E64" s="237"/>
      <c r="F64" s="237" t="s">
        <v>308</v>
      </c>
      <c r="G64" s="237" t="s">
        <v>301</v>
      </c>
      <c r="H64" s="237"/>
    </row>
    <row r="65" spans="1:8" ht="30.75" thickBot="1">
      <c r="B65" s="6">
        <v>4</v>
      </c>
      <c r="C65" s="15" t="s">
        <v>14</v>
      </c>
      <c r="D65" s="237" t="s">
        <v>297</v>
      </c>
      <c r="E65" s="237"/>
      <c r="F65" s="237" t="s">
        <v>308</v>
      </c>
      <c r="G65" s="237" t="s">
        <v>301</v>
      </c>
      <c r="H65" s="237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312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45.75" thickBot="1">
      <c r="B69" s="6">
        <v>1</v>
      </c>
      <c r="C69" s="15" t="s">
        <v>11</v>
      </c>
      <c r="D69" s="237" t="s">
        <v>296</v>
      </c>
      <c r="E69" s="237" t="s">
        <v>298</v>
      </c>
      <c r="F69" s="237" t="s">
        <v>300</v>
      </c>
      <c r="G69" s="237" t="s">
        <v>298</v>
      </c>
      <c r="H69" s="237" t="s">
        <v>298</v>
      </c>
    </row>
    <row r="70" spans="1:8" ht="45.75" thickBot="1">
      <c r="B70" s="6">
        <v>2</v>
      </c>
      <c r="C70" s="15" t="s">
        <v>12</v>
      </c>
      <c r="D70" s="237" t="s">
        <v>296</v>
      </c>
      <c r="E70" s="237" t="s">
        <v>45</v>
      </c>
      <c r="F70" s="237" t="s">
        <v>300</v>
      </c>
      <c r="G70" s="237" t="s">
        <v>298</v>
      </c>
      <c r="H70" s="237" t="s">
        <v>298</v>
      </c>
    </row>
    <row r="71" spans="1:8" ht="30.75" thickBot="1">
      <c r="B71" s="6">
        <v>3</v>
      </c>
      <c r="C71" s="15" t="s">
        <v>13</v>
      </c>
      <c r="D71" s="237" t="s">
        <v>297</v>
      </c>
      <c r="E71" s="237" t="s">
        <v>299</v>
      </c>
      <c r="F71" s="237" t="s">
        <v>308</v>
      </c>
      <c r="G71" s="237" t="s">
        <v>301</v>
      </c>
      <c r="H71" s="237" t="s">
        <v>45</v>
      </c>
    </row>
    <row r="72" spans="1:8" ht="30.75" thickBot="1">
      <c r="B72" s="6">
        <v>4</v>
      </c>
      <c r="C72" s="15" t="s">
        <v>14</v>
      </c>
      <c r="D72" s="237" t="s">
        <v>297</v>
      </c>
      <c r="E72" s="237" t="s">
        <v>299</v>
      </c>
      <c r="F72" s="237" t="s">
        <v>308</v>
      </c>
      <c r="G72" s="237" t="s">
        <v>301</v>
      </c>
      <c r="H72" s="237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45.75" thickBot="1">
      <c r="B76" s="6">
        <v>1</v>
      </c>
      <c r="C76" s="15" t="s">
        <v>11</v>
      </c>
      <c r="D76" s="237" t="s">
        <v>296</v>
      </c>
      <c r="E76" s="237" t="s">
        <v>298</v>
      </c>
      <c r="F76" s="237" t="s">
        <v>300</v>
      </c>
      <c r="G76" s="237" t="s">
        <v>298</v>
      </c>
      <c r="H76" s="237" t="s">
        <v>298</v>
      </c>
    </row>
    <row r="77" spans="1:8" ht="45.75" thickBot="1">
      <c r="B77" s="6">
        <v>2</v>
      </c>
      <c r="C77" s="15" t="s">
        <v>12</v>
      </c>
      <c r="D77" s="237" t="s">
        <v>296</v>
      </c>
      <c r="E77" s="237" t="s">
        <v>45</v>
      </c>
      <c r="F77" s="237" t="s">
        <v>300</v>
      </c>
      <c r="G77" s="237" t="s">
        <v>298</v>
      </c>
      <c r="H77" s="237" t="s">
        <v>298</v>
      </c>
    </row>
    <row r="78" spans="1:8" ht="30.75" thickBot="1">
      <c r="B78" s="6">
        <v>3</v>
      </c>
      <c r="C78" s="15" t="s">
        <v>13</v>
      </c>
      <c r="D78" s="237" t="s">
        <v>297</v>
      </c>
      <c r="E78" s="237" t="s">
        <v>299</v>
      </c>
      <c r="F78" s="237" t="s">
        <v>308</v>
      </c>
      <c r="G78" s="237" t="s">
        <v>301</v>
      </c>
      <c r="H78" s="237" t="s">
        <v>45</v>
      </c>
    </row>
    <row r="79" spans="1:8" ht="30.75" thickBot="1">
      <c r="B79" s="6">
        <v>4</v>
      </c>
      <c r="C79" s="15" t="s">
        <v>14</v>
      </c>
      <c r="D79" s="237" t="s">
        <v>297</v>
      </c>
      <c r="E79" s="237" t="s">
        <v>299</v>
      </c>
      <c r="F79" s="237" t="s">
        <v>308</v>
      </c>
      <c r="G79" s="237" t="s">
        <v>301</v>
      </c>
      <c r="H79" s="237" t="s">
        <v>45</v>
      </c>
    </row>
    <row r="80" spans="1:8" ht="30.75" thickBot="1">
      <c r="B80" s="143">
        <v>5</v>
      </c>
      <c r="C80" s="15" t="s">
        <v>15</v>
      </c>
      <c r="D80" s="82"/>
      <c r="E80" s="82"/>
      <c r="F80" s="82"/>
      <c r="G80" s="237" t="s">
        <v>301</v>
      </c>
      <c r="H80" s="82"/>
    </row>
    <row r="81" spans="1:8">
      <c r="D81" s="14"/>
      <c r="E81" s="14"/>
      <c r="F81" s="14"/>
      <c r="G81" s="14"/>
      <c r="H81" s="14"/>
    </row>
    <row r="82" spans="1:8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45.75" thickBot="1">
      <c r="B83" s="6">
        <v>1</v>
      </c>
      <c r="C83" s="15" t="s">
        <v>11</v>
      </c>
      <c r="D83" s="237"/>
      <c r="E83" s="237" t="s">
        <v>298</v>
      </c>
      <c r="F83" s="237" t="s">
        <v>300</v>
      </c>
      <c r="G83" s="237"/>
      <c r="H83" s="237" t="s">
        <v>298</v>
      </c>
    </row>
    <row r="84" spans="1:8" ht="45.75" thickBot="1">
      <c r="B84" s="6">
        <v>2</v>
      </c>
      <c r="C84" s="15" t="s">
        <v>12</v>
      </c>
      <c r="D84" s="237"/>
      <c r="E84" s="237" t="s">
        <v>45</v>
      </c>
      <c r="F84" s="237" t="s">
        <v>300</v>
      </c>
      <c r="G84" s="237"/>
      <c r="H84" s="237" t="s">
        <v>298</v>
      </c>
    </row>
    <row r="85" spans="1:8" ht="30.75" thickBot="1">
      <c r="B85" s="6">
        <v>3</v>
      </c>
      <c r="C85" s="15" t="s">
        <v>13</v>
      </c>
      <c r="D85" s="237"/>
      <c r="E85" s="237" t="s">
        <v>299</v>
      </c>
      <c r="F85" s="237" t="s">
        <v>308</v>
      </c>
      <c r="G85" s="237"/>
      <c r="H85" s="237" t="s">
        <v>45</v>
      </c>
    </row>
    <row r="86" spans="1:8" ht="30.75" thickBot="1">
      <c r="B86" s="6">
        <v>4</v>
      </c>
      <c r="C86" s="15" t="s">
        <v>14</v>
      </c>
      <c r="D86" s="237"/>
      <c r="E86" s="237" t="s">
        <v>299</v>
      </c>
      <c r="F86" s="237" t="s">
        <v>308</v>
      </c>
      <c r="G86" s="237"/>
      <c r="H86" s="237" t="s">
        <v>45</v>
      </c>
    </row>
    <row r="87" spans="1:8">
      <c r="B87" s="143">
        <v>5</v>
      </c>
      <c r="C87" s="15" t="s">
        <v>15</v>
      </c>
      <c r="D87" s="82"/>
      <c r="E87" s="82"/>
      <c r="F87" s="82"/>
      <c r="G87" s="82"/>
      <c r="H87" s="82"/>
    </row>
    <row r="89" spans="1:8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45.75" thickBot="1">
      <c r="B90" s="6">
        <v>1</v>
      </c>
      <c r="C90" s="15" t="s">
        <v>11</v>
      </c>
      <c r="D90" s="237" t="s">
        <v>296</v>
      </c>
      <c r="E90" s="237" t="s">
        <v>298</v>
      </c>
      <c r="F90" s="237" t="s">
        <v>300</v>
      </c>
      <c r="G90" s="313"/>
      <c r="H90" s="313"/>
    </row>
    <row r="91" spans="1:8" ht="45.75" thickBot="1">
      <c r="B91" s="6">
        <v>2</v>
      </c>
      <c r="C91" s="15" t="s">
        <v>12</v>
      </c>
      <c r="D91" s="237" t="s">
        <v>296</v>
      </c>
      <c r="E91" s="237" t="s">
        <v>45</v>
      </c>
      <c r="F91" s="237" t="s">
        <v>300</v>
      </c>
      <c r="G91" s="313"/>
      <c r="H91" s="313"/>
    </row>
    <row r="92" spans="1:8" ht="30.75" thickBot="1">
      <c r="B92" s="6">
        <v>3</v>
      </c>
      <c r="C92" s="15" t="s">
        <v>13</v>
      </c>
      <c r="D92" s="237" t="s">
        <v>297</v>
      </c>
      <c r="E92" s="237" t="s">
        <v>299</v>
      </c>
      <c r="F92" s="237" t="s">
        <v>308</v>
      </c>
      <c r="G92" s="313"/>
      <c r="H92" s="313" t="s">
        <v>45</v>
      </c>
    </row>
    <row r="93" spans="1:8" ht="30.75" thickBot="1">
      <c r="B93" s="6">
        <v>4</v>
      </c>
      <c r="C93" s="15" t="s">
        <v>14</v>
      </c>
      <c r="D93" s="237" t="s">
        <v>297</v>
      </c>
      <c r="E93" s="237" t="s">
        <v>299</v>
      </c>
      <c r="F93" s="237" t="s">
        <v>308</v>
      </c>
      <c r="G93" s="313"/>
      <c r="H93" s="313" t="s">
        <v>45</v>
      </c>
    </row>
    <row r="94" spans="1:8" ht="30.75" thickBot="1">
      <c r="B94" s="143">
        <v>5</v>
      </c>
      <c r="C94" s="15" t="s">
        <v>15</v>
      </c>
      <c r="D94" s="237" t="s">
        <v>297</v>
      </c>
      <c r="E94" s="237" t="s">
        <v>299</v>
      </c>
      <c r="F94" s="311" t="s">
        <v>308</v>
      </c>
      <c r="G94" s="313" t="s">
        <v>296</v>
      </c>
      <c r="H94" s="313"/>
    </row>
    <row r="96" spans="1:8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8" ht="45.75" thickBot="1">
      <c r="B97" s="6">
        <v>1</v>
      </c>
      <c r="C97" s="15" t="s">
        <v>11</v>
      </c>
      <c r="D97" s="237" t="s">
        <v>296</v>
      </c>
      <c r="E97" s="237" t="s">
        <v>298</v>
      </c>
      <c r="F97" s="237" t="s">
        <v>300</v>
      </c>
      <c r="G97" s="237" t="s">
        <v>298</v>
      </c>
      <c r="H97" s="237" t="s">
        <v>298</v>
      </c>
    </row>
    <row r="98" spans="1:8" ht="45.75" thickBot="1">
      <c r="B98" s="6">
        <v>2</v>
      </c>
      <c r="C98" s="15" t="s">
        <v>12</v>
      </c>
      <c r="D98" s="237" t="s">
        <v>296</v>
      </c>
      <c r="E98" s="237" t="s">
        <v>45</v>
      </c>
      <c r="F98" s="237" t="s">
        <v>300</v>
      </c>
      <c r="G98" s="237" t="s">
        <v>298</v>
      </c>
      <c r="H98" s="237" t="s">
        <v>298</v>
      </c>
    </row>
    <row r="99" spans="1:8" ht="30.75" thickBot="1">
      <c r="B99" s="6">
        <v>3</v>
      </c>
      <c r="C99" s="15" t="s">
        <v>13</v>
      </c>
      <c r="D99" s="237" t="s">
        <v>297</v>
      </c>
      <c r="E99" s="237" t="s">
        <v>299</v>
      </c>
      <c r="F99" s="237" t="s">
        <v>308</v>
      </c>
      <c r="G99" s="237" t="s">
        <v>301</v>
      </c>
      <c r="H99" s="237" t="s">
        <v>45</v>
      </c>
    </row>
    <row r="100" spans="1:8" ht="30.75" thickBot="1">
      <c r="B100" s="6">
        <v>4</v>
      </c>
      <c r="C100" s="15" t="s">
        <v>14</v>
      </c>
      <c r="D100" s="237" t="s">
        <v>297</v>
      </c>
      <c r="E100" s="237" t="s">
        <v>299</v>
      </c>
      <c r="F100" s="237" t="s">
        <v>308</v>
      </c>
      <c r="G100" s="237" t="s">
        <v>301</v>
      </c>
      <c r="H100" s="237" t="s">
        <v>45</v>
      </c>
    </row>
    <row r="101" spans="1:8" ht="30.75" thickBot="1">
      <c r="B101" s="143">
        <v>5</v>
      </c>
      <c r="C101" s="15" t="s">
        <v>15</v>
      </c>
      <c r="D101" s="237" t="s">
        <v>297</v>
      </c>
      <c r="E101" s="237" t="s">
        <v>299</v>
      </c>
      <c r="F101" s="311" t="s">
        <v>308</v>
      </c>
      <c r="G101" s="237" t="s">
        <v>296</v>
      </c>
      <c r="H101" s="237" t="s">
        <v>45</v>
      </c>
    </row>
    <row r="103" spans="1:8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8" ht="45.75" thickBot="1">
      <c r="B104" s="6">
        <v>1</v>
      </c>
      <c r="C104" s="15" t="s">
        <v>11</v>
      </c>
      <c r="D104" s="237" t="s">
        <v>296</v>
      </c>
      <c r="E104" s="237" t="s">
        <v>298</v>
      </c>
      <c r="F104" s="237" t="s">
        <v>300</v>
      </c>
      <c r="G104" s="237" t="s">
        <v>298</v>
      </c>
      <c r="H104" s="237" t="s">
        <v>298</v>
      </c>
    </row>
    <row r="105" spans="1:8" ht="45.75" thickBot="1">
      <c r="B105" s="6">
        <v>2</v>
      </c>
      <c r="C105" s="15" t="s">
        <v>12</v>
      </c>
      <c r="D105" s="237" t="s">
        <v>296</v>
      </c>
      <c r="E105" s="237" t="s">
        <v>45</v>
      </c>
      <c r="F105" s="237" t="s">
        <v>300</v>
      </c>
      <c r="G105" s="237" t="s">
        <v>298</v>
      </c>
      <c r="H105" s="237" t="s">
        <v>298</v>
      </c>
    </row>
    <row r="106" spans="1:8" ht="30.75" thickBot="1">
      <c r="B106" s="6">
        <v>3</v>
      </c>
      <c r="C106" s="15" t="s">
        <v>13</v>
      </c>
      <c r="D106" s="237" t="s">
        <v>297</v>
      </c>
      <c r="E106" s="237" t="s">
        <v>299</v>
      </c>
      <c r="F106" s="237" t="s">
        <v>308</v>
      </c>
      <c r="G106" s="237" t="s">
        <v>301</v>
      </c>
      <c r="H106" s="237" t="s">
        <v>45</v>
      </c>
    </row>
    <row r="107" spans="1:8" ht="30.75" thickBot="1">
      <c r="B107" s="6">
        <v>4</v>
      </c>
      <c r="C107" s="15" t="s">
        <v>14</v>
      </c>
      <c r="D107" s="237" t="s">
        <v>297</v>
      </c>
      <c r="E107" s="237" t="s">
        <v>299</v>
      </c>
      <c r="F107" s="237" t="s">
        <v>308</v>
      </c>
      <c r="G107" s="237" t="s">
        <v>301</v>
      </c>
      <c r="H107" s="237" t="s">
        <v>45</v>
      </c>
    </row>
    <row r="108" spans="1:8" ht="60.75" thickBot="1">
      <c r="B108" s="143">
        <v>5</v>
      </c>
      <c r="C108" s="15" t="s">
        <v>15</v>
      </c>
      <c r="E108" s="279" t="s">
        <v>301</v>
      </c>
      <c r="G108" s="279" t="s">
        <v>45</v>
      </c>
      <c r="H108" s="279" t="s">
        <v>298</v>
      </c>
    </row>
    <row r="110" spans="1:8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8" ht="45.75" thickBot="1">
      <c r="B111" s="6">
        <v>1</v>
      </c>
      <c r="C111" s="15" t="s">
        <v>11</v>
      </c>
      <c r="D111" s="237" t="s">
        <v>296</v>
      </c>
      <c r="E111" s="237" t="s">
        <v>298</v>
      </c>
      <c r="F111" s="237" t="s">
        <v>300</v>
      </c>
      <c r="G111" s="237" t="s">
        <v>298</v>
      </c>
      <c r="H111" s="237" t="s">
        <v>298</v>
      </c>
    </row>
    <row r="112" spans="1:8" ht="45.75" thickBot="1">
      <c r="B112" s="6">
        <v>2</v>
      </c>
      <c r="C112" s="15" t="s">
        <v>12</v>
      </c>
      <c r="D112" s="237" t="s">
        <v>296</v>
      </c>
      <c r="E112" s="237" t="s">
        <v>45</v>
      </c>
      <c r="F112" s="237" t="s">
        <v>300</v>
      </c>
      <c r="G112" s="237" t="s">
        <v>298</v>
      </c>
      <c r="H112" s="237" t="s">
        <v>298</v>
      </c>
    </row>
    <row r="113" spans="1:8" ht="30.75" thickBot="1">
      <c r="B113" s="6">
        <v>3</v>
      </c>
      <c r="C113" s="15" t="s">
        <v>13</v>
      </c>
      <c r="D113" s="237" t="s">
        <v>297</v>
      </c>
      <c r="E113" s="237" t="s">
        <v>299</v>
      </c>
      <c r="F113" s="237" t="s">
        <v>308</v>
      </c>
      <c r="G113" s="237" t="s">
        <v>301</v>
      </c>
      <c r="H113" s="237" t="s">
        <v>45</v>
      </c>
    </row>
    <row r="114" spans="1:8" ht="30.75" thickBot="1">
      <c r="B114" s="6">
        <v>4</v>
      </c>
      <c r="C114" s="15" t="s">
        <v>14</v>
      </c>
      <c r="D114" s="237" t="s">
        <v>297</v>
      </c>
      <c r="E114" s="237" t="s">
        <v>299</v>
      </c>
      <c r="F114" s="237" t="s">
        <v>308</v>
      </c>
      <c r="G114" s="237" t="s">
        <v>301</v>
      </c>
      <c r="H114" s="237" t="s">
        <v>45</v>
      </c>
    </row>
    <row r="115" spans="1:8" ht="60.75" thickBot="1">
      <c r="B115" s="143">
        <v>5</v>
      </c>
      <c r="C115" s="15" t="s">
        <v>15</v>
      </c>
      <c r="E115" s="279" t="s">
        <v>301</v>
      </c>
      <c r="G115" s="279" t="s">
        <v>45</v>
      </c>
      <c r="H115" s="237" t="s">
        <v>300</v>
      </c>
    </row>
    <row r="117" spans="1:8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8" ht="45.75" thickBot="1">
      <c r="B118" s="6">
        <v>1</v>
      </c>
      <c r="C118" s="15" t="s">
        <v>11</v>
      </c>
      <c r="D118" s="237" t="s">
        <v>296</v>
      </c>
      <c r="E118" s="237" t="s">
        <v>298</v>
      </c>
      <c r="F118" s="237" t="s">
        <v>300</v>
      </c>
      <c r="G118" s="237" t="s">
        <v>298</v>
      </c>
      <c r="H118" s="237" t="s">
        <v>298</v>
      </c>
    </row>
    <row r="119" spans="1:8" ht="45.75" thickBot="1">
      <c r="B119" s="6">
        <v>2</v>
      </c>
      <c r="C119" s="15" t="s">
        <v>12</v>
      </c>
      <c r="D119" s="237" t="s">
        <v>296</v>
      </c>
      <c r="E119" s="237" t="s">
        <v>45</v>
      </c>
      <c r="F119" s="237" t="s">
        <v>300</v>
      </c>
      <c r="G119" s="237" t="s">
        <v>298</v>
      </c>
      <c r="H119" s="237" t="s">
        <v>298</v>
      </c>
    </row>
    <row r="120" spans="1:8" ht="30.75" thickBot="1">
      <c r="B120" s="6">
        <v>3</v>
      </c>
      <c r="C120" s="15" t="s">
        <v>13</v>
      </c>
      <c r="D120" s="237" t="s">
        <v>297</v>
      </c>
      <c r="E120" s="237" t="s">
        <v>299</v>
      </c>
      <c r="F120" s="237" t="s">
        <v>308</v>
      </c>
      <c r="G120" s="237" t="s">
        <v>301</v>
      </c>
      <c r="H120" s="279" t="s">
        <v>298</v>
      </c>
    </row>
    <row r="121" spans="1:8" ht="30.75" thickBot="1">
      <c r="B121" s="6">
        <v>4</v>
      </c>
      <c r="C121" s="15" t="s">
        <v>14</v>
      </c>
      <c r="D121" s="237" t="s">
        <v>297</v>
      </c>
      <c r="E121" s="237" t="s">
        <v>299</v>
      </c>
      <c r="F121" s="237" t="s">
        <v>308</v>
      </c>
      <c r="G121" s="237" t="s">
        <v>301</v>
      </c>
      <c r="H121" s="279" t="s">
        <v>298</v>
      </c>
    </row>
    <row r="122" spans="1:8" ht="45.75" thickBot="1">
      <c r="B122" s="143">
        <v>5</v>
      </c>
      <c r="C122" s="15" t="s">
        <v>15</v>
      </c>
      <c r="D122" s="237" t="s">
        <v>300</v>
      </c>
      <c r="G122" s="281" t="s">
        <v>301</v>
      </c>
      <c r="H122" s="279" t="s">
        <v>298</v>
      </c>
    </row>
    <row r="125" spans="1:8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8"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8"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8"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14"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14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14" ht="31.5"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14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  <c r="J133" s="221"/>
      <c r="K133" s="221"/>
      <c r="L133" s="221"/>
      <c r="M133" s="221"/>
      <c r="N133" s="221"/>
    </row>
    <row r="134" spans="1:14"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14"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14"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14">
      <c r="B137" s="143">
        <v>5</v>
      </c>
      <c r="C137" s="15" t="s">
        <v>15</v>
      </c>
      <c r="D137" s="82"/>
      <c r="E137" s="82"/>
      <c r="F137" s="82"/>
      <c r="G137" s="82"/>
      <c r="H137" s="82"/>
    </row>
    <row r="139" spans="1:14" ht="31.5">
      <c r="B139" s="5" t="s">
        <v>0</v>
      </c>
      <c r="C139" s="5" t="s">
        <v>1</v>
      </c>
      <c r="D139" s="218" t="s">
        <v>416</v>
      </c>
      <c r="E139" s="218" t="s">
        <v>417</v>
      </c>
      <c r="F139" s="218" t="s">
        <v>418</v>
      </c>
      <c r="G139" s="218" t="s">
        <v>419</v>
      </c>
      <c r="H139" s="218" t="s">
        <v>420</v>
      </c>
    </row>
    <row r="140" spans="1:14" ht="45">
      <c r="A140" s="139">
        <v>15</v>
      </c>
      <c r="B140" s="6">
        <v>1</v>
      </c>
      <c r="C140" s="128" t="s">
        <v>11</v>
      </c>
      <c r="D140" s="111"/>
      <c r="E140" s="82" t="s">
        <v>298</v>
      </c>
      <c r="F140" s="111"/>
      <c r="G140" s="82" t="s">
        <v>298</v>
      </c>
      <c r="H140" s="82" t="s">
        <v>298</v>
      </c>
    </row>
    <row r="141" spans="1:14" ht="45">
      <c r="B141" s="6">
        <v>2</v>
      </c>
      <c r="C141" s="128" t="s">
        <v>12</v>
      </c>
      <c r="D141" s="111"/>
      <c r="E141" s="111"/>
      <c r="F141" s="111"/>
      <c r="G141" s="82" t="s">
        <v>298</v>
      </c>
      <c r="H141" s="82" t="s">
        <v>298</v>
      </c>
    </row>
    <row r="142" spans="1:14" ht="30">
      <c r="B142" s="6">
        <v>3</v>
      </c>
      <c r="C142" s="128" t="s">
        <v>13</v>
      </c>
      <c r="D142" s="82" t="s">
        <v>297</v>
      </c>
      <c r="E142" s="82" t="s">
        <v>299</v>
      </c>
      <c r="F142" s="82" t="s">
        <v>308</v>
      </c>
      <c r="G142" s="82" t="s">
        <v>301</v>
      </c>
      <c r="H142" s="82" t="s">
        <v>45</v>
      </c>
    </row>
    <row r="143" spans="1:14" ht="30">
      <c r="B143" s="6">
        <v>4</v>
      </c>
      <c r="C143" s="128" t="s">
        <v>14</v>
      </c>
      <c r="D143" s="82" t="s">
        <v>297</v>
      </c>
      <c r="E143" s="82" t="s">
        <v>299</v>
      </c>
      <c r="F143" s="82" t="s">
        <v>308</v>
      </c>
      <c r="G143" s="82" t="s">
        <v>301</v>
      </c>
      <c r="H143" s="82" t="s">
        <v>45</v>
      </c>
    </row>
    <row r="144" spans="1:14" ht="30">
      <c r="B144" s="143">
        <v>5</v>
      </c>
      <c r="C144" s="128" t="s">
        <v>15</v>
      </c>
      <c r="D144" s="202"/>
      <c r="E144" s="82" t="s">
        <v>299</v>
      </c>
      <c r="F144" s="312" t="s">
        <v>296</v>
      </c>
      <c r="G144" s="298" t="s">
        <v>301</v>
      </c>
      <c r="H144" s="312" t="s">
        <v>45</v>
      </c>
    </row>
    <row r="145" spans="1:8" ht="45">
      <c r="D145" s="111"/>
      <c r="E145" s="111"/>
      <c r="F145" s="111"/>
      <c r="G145" s="202" t="s">
        <v>298</v>
      </c>
      <c r="H145" s="111"/>
    </row>
    <row r="147" spans="1:8" ht="31.5">
      <c r="B147" s="5" t="s">
        <v>0</v>
      </c>
      <c r="C147" s="5" t="s">
        <v>1</v>
      </c>
      <c r="D147" s="218" t="s">
        <v>421</v>
      </c>
      <c r="E147" s="218" t="s">
        <v>422</v>
      </c>
      <c r="F147" s="218" t="s">
        <v>423</v>
      </c>
      <c r="G147" s="218" t="s">
        <v>424</v>
      </c>
      <c r="H147" s="218" t="s">
        <v>425</v>
      </c>
    </row>
    <row r="148" spans="1:8" ht="45">
      <c r="A148" s="139">
        <v>16</v>
      </c>
      <c r="B148" s="6">
        <v>1</v>
      </c>
      <c r="C148" s="128" t="s">
        <v>11</v>
      </c>
      <c r="D148" s="202" t="s">
        <v>296</v>
      </c>
      <c r="E148" s="111"/>
      <c r="F148" s="343" t="s">
        <v>300</v>
      </c>
      <c r="G148" s="111"/>
      <c r="H148" s="111"/>
    </row>
    <row r="149" spans="1:8" ht="45">
      <c r="B149" s="6">
        <v>2</v>
      </c>
      <c r="C149" s="128" t="s">
        <v>12</v>
      </c>
      <c r="D149" s="202" t="s">
        <v>296</v>
      </c>
      <c r="E149" s="202" t="s">
        <v>45</v>
      </c>
      <c r="F149" s="343" t="s">
        <v>300</v>
      </c>
      <c r="G149" s="111"/>
      <c r="H149" s="111"/>
    </row>
    <row r="150" spans="1:8" ht="30">
      <c r="B150" s="6">
        <v>3</v>
      </c>
      <c r="C150" s="128" t="s">
        <v>13</v>
      </c>
      <c r="D150" s="202" t="s">
        <v>297</v>
      </c>
      <c r="E150" s="202" t="s">
        <v>299</v>
      </c>
      <c r="F150" s="202" t="s">
        <v>308</v>
      </c>
      <c r="G150" s="111"/>
      <c r="H150" s="202" t="s">
        <v>45</v>
      </c>
    </row>
    <row r="151" spans="1:8" ht="30">
      <c r="B151" s="6">
        <v>4</v>
      </c>
      <c r="C151" s="128" t="s">
        <v>14</v>
      </c>
      <c r="D151" s="202" t="s">
        <v>297</v>
      </c>
      <c r="E151" s="202" t="s">
        <v>299</v>
      </c>
      <c r="F151" s="202" t="s">
        <v>308</v>
      </c>
      <c r="G151" s="111"/>
      <c r="H151" s="202" t="s">
        <v>45</v>
      </c>
    </row>
    <row r="152" spans="1:8" ht="60">
      <c r="B152" s="143">
        <v>5</v>
      </c>
      <c r="C152" s="128" t="s">
        <v>15</v>
      </c>
      <c r="D152" s="312" t="s">
        <v>296</v>
      </c>
      <c r="E152" s="82" t="s">
        <v>299</v>
      </c>
      <c r="F152" s="343" t="s">
        <v>300</v>
      </c>
      <c r="G152" s="312" t="s">
        <v>45</v>
      </c>
      <c r="H152" s="343" t="s">
        <v>300</v>
      </c>
    </row>
    <row r="153" spans="1:8" ht="45">
      <c r="B153" s="6">
        <v>6</v>
      </c>
      <c r="C153" s="128" t="s">
        <v>15</v>
      </c>
      <c r="D153" s="13"/>
      <c r="E153" s="82" t="s">
        <v>45</v>
      </c>
      <c r="F153" s="343" t="s">
        <v>300</v>
      </c>
      <c r="G153" s="111"/>
      <c r="H153" s="343" t="s">
        <v>300</v>
      </c>
    </row>
    <row r="156" spans="1:8" ht="32.25" thickBot="1">
      <c r="B156" s="199" t="s">
        <v>0</v>
      </c>
      <c r="C156" s="199" t="s">
        <v>1</v>
      </c>
      <c r="D156" s="5" t="s">
        <v>426</v>
      </c>
      <c r="E156" s="5" t="s">
        <v>427</v>
      </c>
      <c r="F156" s="5" t="s">
        <v>428</v>
      </c>
      <c r="G156" s="5" t="s">
        <v>429</v>
      </c>
      <c r="H156" s="5" t="s">
        <v>430</v>
      </c>
    </row>
    <row r="157" spans="1:8" ht="45.75" thickBot="1">
      <c r="A157" s="139">
        <v>17</v>
      </c>
      <c r="B157" s="6">
        <v>1</v>
      </c>
      <c r="C157" s="15" t="s">
        <v>11</v>
      </c>
      <c r="D157" s="237" t="s">
        <v>296</v>
      </c>
      <c r="E157" s="237" t="s">
        <v>298</v>
      </c>
      <c r="F157" s="344" t="s">
        <v>300</v>
      </c>
      <c r="G157" s="237" t="s">
        <v>298</v>
      </c>
      <c r="H157" s="237" t="s">
        <v>298</v>
      </c>
    </row>
    <row r="158" spans="1:8" ht="45.75" thickBot="1">
      <c r="B158" s="6">
        <v>2</v>
      </c>
      <c r="C158" s="15" t="s">
        <v>12</v>
      </c>
      <c r="D158" s="237" t="s">
        <v>296</v>
      </c>
      <c r="E158" s="237" t="s">
        <v>45</v>
      </c>
      <c r="F158" s="344" t="s">
        <v>300</v>
      </c>
      <c r="G158" s="237" t="s">
        <v>298</v>
      </c>
      <c r="H158" s="237" t="s">
        <v>298</v>
      </c>
    </row>
    <row r="159" spans="1:8" ht="28.5" customHeight="1" thickBot="1">
      <c r="B159" s="6">
        <v>3</v>
      </c>
      <c r="C159" s="15" t="s">
        <v>13</v>
      </c>
      <c r="D159" s="237" t="s">
        <v>297</v>
      </c>
      <c r="E159" s="237" t="s">
        <v>299</v>
      </c>
      <c r="F159" s="237" t="s">
        <v>308</v>
      </c>
      <c r="G159" s="237" t="s">
        <v>301</v>
      </c>
      <c r="H159" s="237" t="s">
        <v>45</v>
      </c>
    </row>
    <row r="160" spans="1:8" ht="30.75" thickBot="1">
      <c r="B160" s="6">
        <v>4</v>
      </c>
      <c r="C160" s="15" t="s">
        <v>14</v>
      </c>
      <c r="D160" s="237" t="s">
        <v>297</v>
      </c>
      <c r="E160" s="237" t="s">
        <v>299</v>
      </c>
      <c r="F160" s="237" t="s">
        <v>308</v>
      </c>
      <c r="G160" s="237" t="s">
        <v>301</v>
      </c>
      <c r="H160" s="237" t="s">
        <v>45</v>
      </c>
    </row>
    <row r="161" spans="1:8" ht="45.75" thickBot="1">
      <c r="B161" s="6">
        <v>5</v>
      </c>
      <c r="C161" s="15" t="s">
        <v>15</v>
      </c>
      <c r="D161" s="260" t="s">
        <v>298</v>
      </c>
      <c r="E161" s="260" t="s">
        <v>298</v>
      </c>
      <c r="F161" s="344" t="s">
        <v>300</v>
      </c>
      <c r="G161" s="260" t="s">
        <v>301</v>
      </c>
      <c r="H161" s="260" t="s">
        <v>298</v>
      </c>
    </row>
    <row r="162" spans="1:8" ht="45.75" thickBot="1">
      <c r="B162" s="6">
        <v>6</v>
      </c>
      <c r="C162" s="15"/>
      <c r="D162" s="260" t="s">
        <v>298</v>
      </c>
      <c r="E162" s="313" t="s">
        <v>298</v>
      </c>
      <c r="F162" s="344" t="s">
        <v>300</v>
      </c>
      <c r="G162" s="313" t="s">
        <v>301</v>
      </c>
      <c r="H162" s="313" t="s">
        <v>298</v>
      </c>
    </row>
    <row r="163" spans="1:8" ht="30.75" thickBot="1">
      <c r="D163" s="313" t="s">
        <v>298</v>
      </c>
      <c r="H163" s="65"/>
    </row>
    <row r="166" spans="1:8" ht="32.25" thickBot="1">
      <c r="A166" s="139">
        <v>18</v>
      </c>
      <c r="B166" s="5" t="s">
        <v>0</v>
      </c>
      <c r="C166" s="5" t="s">
        <v>1</v>
      </c>
      <c r="D166" s="218" t="s">
        <v>431</v>
      </c>
      <c r="E166" s="218"/>
      <c r="F166" s="5"/>
      <c r="G166" s="5"/>
      <c r="H166" s="5"/>
    </row>
    <row r="167" spans="1:8" ht="30.75" thickBot="1">
      <c r="B167" s="6">
        <v>1</v>
      </c>
      <c r="C167" s="15" t="s">
        <v>11</v>
      </c>
      <c r="D167" s="237" t="s">
        <v>296</v>
      </c>
      <c r="E167" s="266"/>
      <c r="F167" s="237"/>
      <c r="G167" s="237"/>
      <c r="H167" s="237"/>
    </row>
    <row r="168" spans="1:8" ht="30.75" thickBot="1">
      <c r="B168" s="6">
        <v>2</v>
      </c>
      <c r="C168" s="15" t="s">
        <v>12</v>
      </c>
      <c r="D168" s="237" t="s">
        <v>296</v>
      </c>
      <c r="E168" s="266"/>
      <c r="F168" s="237"/>
      <c r="G168" s="237"/>
      <c r="H168" s="237"/>
    </row>
    <row r="169" spans="1:8" ht="30.75" thickBot="1">
      <c r="B169" s="6">
        <v>3</v>
      </c>
      <c r="C169" s="15" t="s">
        <v>13</v>
      </c>
      <c r="D169" s="237" t="s">
        <v>297</v>
      </c>
      <c r="E169" s="266"/>
      <c r="F169" s="237"/>
      <c r="G169" s="237"/>
      <c r="H169" s="237"/>
    </row>
    <row r="170" spans="1:8" ht="30.75" thickBot="1">
      <c r="B170" s="6">
        <v>4</v>
      </c>
      <c r="C170" s="15" t="s">
        <v>14</v>
      </c>
      <c r="D170" s="237" t="s">
        <v>297</v>
      </c>
      <c r="E170" s="266"/>
      <c r="F170" s="237"/>
      <c r="G170" s="237"/>
      <c r="H170" s="237"/>
    </row>
    <row r="171" spans="1:8" ht="30.75" thickBot="1">
      <c r="B171" s="6">
        <v>5</v>
      </c>
      <c r="C171" s="15" t="s">
        <v>15</v>
      </c>
      <c r="D171" s="260" t="s">
        <v>298</v>
      </c>
      <c r="E171" s="202"/>
      <c r="F171" s="202"/>
      <c r="G171" s="228"/>
      <c r="H171" s="202"/>
    </row>
    <row r="172" spans="1:8" ht="30.75" thickBot="1">
      <c r="B172" s="6">
        <v>6</v>
      </c>
      <c r="C172" s="15"/>
      <c r="D172" s="313" t="s">
        <v>301</v>
      </c>
      <c r="E172" s="6"/>
      <c r="F172" s="6"/>
      <c r="G172" s="6"/>
      <c r="H172" s="6"/>
    </row>
    <row r="173" spans="1:8" ht="30.75" thickBot="1">
      <c r="B173" s="248"/>
      <c r="C173" s="118"/>
      <c r="D173" s="313" t="s">
        <v>298</v>
      </c>
      <c r="E173" s="248"/>
      <c r="F173" s="248"/>
      <c r="G173" s="248"/>
      <c r="H173" s="248"/>
    </row>
    <row r="174" spans="1:8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1:18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1:18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1:18" hidden="1">
      <c r="B179" s="6">
        <v>6</v>
      </c>
      <c r="C179" s="15"/>
      <c r="D179" s="13"/>
      <c r="E179" s="6"/>
      <c r="F179" s="6"/>
      <c r="G179" s="6"/>
      <c r="H179" s="6"/>
    </row>
    <row r="180" spans="1:18" hidden="1">
      <c r="B180" s="6">
        <v>6</v>
      </c>
      <c r="C180" s="15"/>
      <c r="D180" s="13"/>
      <c r="E180" s="6"/>
      <c r="F180" s="6"/>
      <c r="G180" s="6"/>
      <c r="H180" s="6"/>
    </row>
    <row r="181" spans="1:18" hidden="1">
      <c r="B181" s="196"/>
      <c r="C181" s="197"/>
      <c r="D181" s="198"/>
      <c r="E181" s="196"/>
      <c r="F181" s="196"/>
      <c r="G181" s="196"/>
      <c r="H181" s="196"/>
    </row>
    <row r="182" spans="1:18">
      <c r="B182" s="196"/>
      <c r="C182" s="197"/>
      <c r="D182" s="198"/>
      <c r="E182" s="196"/>
      <c r="F182" s="196"/>
      <c r="G182" s="196"/>
      <c r="H182" s="196"/>
    </row>
    <row r="183" spans="1:18" ht="26.25">
      <c r="B183" s="360" t="s">
        <v>33</v>
      </c>
      <c r="C183" s="360"/>
      <c r="D183" s="360"/>
      <c r="E183" s="360"/>
      <c r="F183" s="360"/>
      <c r="G183" s="360"/>
      <c r="H183" s="360"/>
    </row>
    <row r="184" spans="1:18" ht="32.25" thickBot="1">
      <c r="A184" s="139">
        <v>20</v>
      </c>
      <c r="B184" s="5" t="s">
        <v>0</v>
      </c>
      <c r="C184" s="5" t="s">
        <v>1</v>
      </c>
      <c r="D184" s="5" t="s">
        <v>226</v>
      </c>
      <c r="E184" s="5" t="s">
        <v>228</v>
      </c>
      <c r="F184" s="5" t="s">
        <v>229</v>
      </c>
      <c r="G184" s="5" t="s">
        <v>230</v>
      </c>
      <c r="H184" s="5" t="s">
        <v>231</v>
      </c>
    </row>
    <row r="185" spans="1:18" ht="45.75" thickBot="1">
      <c r="B185" s="6">
        <v>1</v>
      </c>
      <c r="C185" s="15" t="s">
        <v>11</v>
      </c>
      <c r="D185" s="237" t="s">
        <v>296</v>
      </c>
      <c r="E185" s="237" t="s">
        <v>298</v>
      </c>
      <c r="F185" s="237" t="s">
        <v>300</v>
      </c>
      <c r="G185" s="237"/>
      <c r="H185" s="237"/>
    </row>
    <row r="186" spans="1:18" ht="27.75" customHeight="1" thickBot="1">
      <c r="B186" s="6">
        <v>2</v>
      </c>
      <c r="C186" s="15" t="s">
        <v>12</v>
      </c>
      <c r="D186" s="237"/>
      <c r="E186" s="237"/>
      <c r="F186" s="237"/>
      <c r="G186" s="237"/>
      <c r="H186" s="237"/>
    </row>
    <row r="187" spans="1:18" ht="30.75" thickBot="1">
      <c r="B187" s="6">
        <v>3</v>
      </c>
      <c r="C187" s="15" t="s">
        <v>13</v>
      </c>
      <c r="D187" s="237" t="s">
        <v>297</v>
      </c>
      <c r="E187" s="237" t="s">
        <v>299</v>
      </c>
      <c r="F187" s="237" t="s">
        <v>308</v>
      </c>
      <c r="G187" s="237" t="s">
        <v>301</v>
      </c>
      <c r="H187" s="237" t="s">
        <v>45</v>
      </c>
    </row>
    <row r="188" spans="1:18" ht="30.75" thickBot="1">
      <c r="B188" s="6">
        <v>4</v>
      </c>
      <c r="C188" s="15" t="s">
        <v>14</v>
      </c>
      <c r="D188" s="237"/>
      <c r="E188" s="237"/>
      <c r="F188" s="237"/>
      <c r="G188" s="237"/>
      <c r="H188" s="237" t="s">
        <v>45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56.25" customHeight="1">
      <c r="B189" s="208"/>
      <c r="C189" s="118"/>
      <c r="D189" s="119"/>
      <c r="E189" s="208"/>
      <c r="F189" s="208"/>
      <c r="G189" s="208"/>
      <c r="H189" s="208"/>
      <c r="L189" s="111">
        <v>1</v>
      </c>
      <c r="M189" s="204"/>
      <c r="N189" s="27" t="str">
        <f t="shared" ref="N189:N200" si="4">B10</f>
        <v>ΦΟΡΟΛΟΓΙΚΗ ΠΡΑΚΤΙΚΗ</v>
      </c>
      <c r="O189" s="28">
        <f>E10</f>
        <v>2</v>
      </c>
      <c r="P189" s="29" t="s">
        <v>84</v>
      </c>
      <c r="R189" s="47" t="str">
        <f t="shared" ref="R189:R201" si="5">N189</f>
        <v>ΦΟΡΟΛΟΓΙΚΗ ΠΡΑΚΤΙΚΗ</v>
      </c>
    </row>
    <row r="190" spans="1:18" ht="18">
      <c r="B190" s="208"/>
      <c r="C190" s="118"/>
      <c r="D190" s="119"/>
      <c r="E190" s="208"/>
      <c r="F190" s="208"/>
      <c r="G190" s="208"/>
      <c r="H190" s="208"/>
      <c r="L190" s="111">
        <v>2</v>
      </c>
      <c r="M190" s="204"/>
      <c r="N190" s="27" t="str">
        <f t="shared" si="4"/>
        <v>ΛΟΓΙΣΤΙΚΗ ΕΤΑΙΡΙΩΝ</v>
      </c>
      <c r="O190" s="28">
        <f>E11</f>
        <v>2</v>
      </c>
      <c r="P190" s="29" t="s">
        <v>85</v>
      </c>
      <c r="R190" s="47" t="str">
        <f t="shared" si="5"/>
        <v>ΛΟΓΙΣΤΙΚΗ ΕΤΑΙΡΙΩΝ</v>
      </c>
    </row>
    <row r="191" spans="1:18" ht="26.25">
      <c r="A191" s="139">
        <v>21</v>
      </c>
      <c r="B191" s="353" t="s">
        <v>34</v>
      </c>
      <c r="C191" s="353"/>
      <c r="D191" s="353"/>
      <c r="E191" s="353"/>
      <c r="F191" s="353"/>
      <c r="G191" s="353"/>
      <c r="H191" s="353"/>
      <c r="L191" s="111">
        <v>3</v>
      </c>
      <c r="M191" s="204"/>
      <c r="N191" s="27" t="str">
        <f t="shared" si="4"/>
        <v>ΜΗΧΑΝΟΓΡΑΦΗΜΕΝΗ ΛΟΓΙΣΤΙΚΗ</v>
      </c>
      <c r="O191" s="28">
        <f t="shared" ref="O191:O201" si="6">E12</f>
        <v>5</v>
      </c>
      <c r="P191" s="29" t="s">
        <v>86</v>
      </c>
      <c r="R191" s="47" t="str">
        <f t="shared" si="5"/>
        <v>ΜΗΧΑΝΟΓΡΑΦΗΜΕΝΗ ΛΟΓΙΣΤΙΚΗ</v>
      </c>
    </row>
    <row r="192" spans="1:18" ht="32.25" thickBot="1">
      <c r="B192" s="5" t="s">
        <v>0</v>
      </c>
      <c r="C192" s="5" t="s">
        <v>1</v>
      </c>
      <c r="D192" s="5" t="s">
        <v>432</v>
      </c>
      <c r="E192" s="5" t="s">
        <v>433</v>
      </c>
      <c r="F192" s="5" t="s">
        <v>434</v>
      </c>
      <c r="G192" s="5" t="s">
        <v>435</v>
      </c>
      <c r="H192" s="5" t="s">
        <v>436</v>
      </c>
      <c r="L192" s="111">
        <v>4</v>
      </c>
      <c r="M192" s="204"/>
      <c r="N192" s="27" t="str">
        <f t="shared" si="4"/>
        <v>ΛΟΓΙΣΤΙΚΗ ΚΟΣΤΟΥΣ I, II</v>
      </c>
      <c r="O192" s="28">
        <f t="shared" si="6"/>
        <v>2</v>
      </c>
      <c r="P192" s="29" t="s">
        <v>88</v>
      </c>
      <c r="R192" s="47" t="str">
        <f t="shared" si="5"/>
        <v>ΛΟΓΙΣΤΙΚΗ ΚΟΣΤΟΥΣ I, II</v>
      </c>
    </row>
    <row r="193" spans="2:18" ht="45.75" thickBot="1">
      <c r="B193" s="6">
        <v>1</v>
      </c>
      <c r="C193" s="15" t="s">
        <v>60</v>
      </c>
      <c r="D193" s="237" t="s">
        <v>300</v>
      </c>
      <c r="E193" s="237" t="s">
        <v>298</v>
      </c>
      <c r="F193" s="237"/>
      <c r="G193" s="237" t="s">
        <v>296</v>
      </c>
      <c r="H193" s="237"/>
      <c r="L193" s="111">
        <v>5</v>
      </c>
      <c r="M193" s="26"/>
      <c r="N193" s="27" t="str">
        <f t="shared" si="4"/>
        <v>ΦΟΡΟΛΟΓΙΚΗ ΛΟΓΙΣΤΙΚΗ ΚΑΙ ΕΦΑΡΜΟΓΕΣ Ι, ΙΙ</v>
      </c>
      <c r="O193" s="28">
        <f t="shared" si="6"/>
        <v>2</v>
      </c>
      <c r="P193" s="29" t="s">
        <v>87</v>
      </c>
      <c r="R193" s="47" t="str">
        <f t="shared" si="5"/>
        <v>ΦΟΡΟΛΟΓΙΚΗ ΛΟΓΙΣΤΙΚΗ ΚΑΙ ΕΦΑΡΜΟΓΕΣ Ι, ΙΙ</v>
      </c>
    </row>
    <row r="194" spans="2:18" ht="45.75" thickBot="1">
      <c r="B194" s="6">
        <v>1</v>
      </c>
      <c r="C194" s="15"/>
      <c r="D194" s="237" t="s">
        <v>300</v>
      </c>
      <c r="E194" s="237" t="s">
        <v>298</v>
      </c>
      <c r="F194" s="237"/>
      <c r="G194" s="237" t="s">
        <v>296</v>
      </c>
      <c r="H194" s="237"/>
      <c r="L194" s="111">
        <v>6</v>
      </c>
      <c r="M194" s="204"/>
      <c r="N194" s="27" t="str">
        <f t="shared" si="4"/>
        <v xml:space="preserve"> ΕΠΕΞΕΡΓΑΣΙΑ ΚΕΙΜΕΝΟΥ (H/Y)</v>
      </c>
      <c r="O194" s="28">
        <f t="shared" si="6"/>
        <v>2</v>
      </c>
      <c r="P194" s="29" t="s">
        <v>91</v>
      </c>
      <c r="R194" s="47" t="str">
        <f t="shared" si="5"/>
        <v xml:space="preserve"> ΕΠΕΞΕΡΓΑΣΙΑ ΚΕΙΜΕΝΟΥ (H/Y)</v>
      </c>
    </row>
    <row r="195" spans="2:18" ht="45.75" thickBot="1">
      <c r="B195" s="6">
        <v>2</v>
      </c>
      <c r="C195" s="15" t="s">
        <v>61</v>
      </c>
      <c r="D195" s="237" t="s">
        <v>308</v>
      </c>
      <c r="E195" s="237" t="s">
        <v>301</v>
      </c>
      <c r="F195" s="237" t="s">
        <v>45</v>
      </c>
      <c r="G195" s="237" t="s">
        <v>297</v>
      </c>
      <c r="H195" s="237" t="s">
        <v>299</v>
      </c>
      <c r="L195" s="111">
        <v>7</v>
      </c>
      <c r="M195" s="204"/>
      <c r="N195" s="27" t="str">
        <f t="shared" si="4"/>
        <v>ΛΟΓΙΣΤΙΚΕΣ ΕΦΑΡΜΟΓΕΣ Ι, ΙΙ</v>
      </c>
      <c r="O195" s="28">
        <f t="shared" si="6"/>
        <v>2</v>
      </c>
      <c r="P195" s="29" t="s">
        <v>90</v>
      </c>
      <c r="R195" s="47" t="str">
        <f t="shared" si="5"/>
        <v>ΛΟΓΙΣΤΙΚΕΣ ΕΦΑΡΜΟΓΕΣ Ι, ΙΙ</v>
      </c>
    </row>
    <row r="196" spans="2:18" ht="70.5" customHeight="1" thickBot="1">
      <c r="B196" s="6">
        <v>2</v>
      </c>
      <c r="C196" s="15"/>
      <c r="D196" s="237" t="s">
        <v>308</v>
      </c>
      <c r="E196" s="237" t="s">
        <v>301</v>
      </c>
      <c r="F196" s="237" t="s">
        <v>45</v>
      </c>
      <c r="G196" s="237" t="s">
        <v>297</v>
      </c>
      <c r="H196" s="237" t="s">
        <v>299</v>
      </c>
      <c r="L196" s="111">
        <v>8</v>
      </c>
      <c r="M196" s="204"/>
      <c r="N196" s="27" t="str">
        <f t="shared" si="4"/>
        <v>ΠΡΑΚΤΙΚΗ ΕΦΑΡΜΟΓΗ ΣΤΗΝ ΕΙΔΙΚΟΤΗΤΑ</v>
      </c>
      <c r="O196" s="28">
        <f t="shared" si="6"/>
        <v>3</v>
      </c>
      <c r="P196" s="29" t="s">
        <v>89</v>
      </c>
      <c r="R196" s="47" t="str">
        <f t="shared" si="5"/>
        <v>ΠΡΑΚΤΙΚΗ ΕΦΑΡΜΟΓΗ ΣΤΗΝ ΕΙΔΙΚΟΤΗΤΑ</v>
      </c>
    </row>
    <row r="197" spans="2:18">
      <c r="B197" s="6">
        <v>3</v>
      </c>
      <c r="C197" s="15" t="s">
        <v>62</v>
      </c>
      <c r="D197" s="91"/>
      <c r="E197" s="91"/>
      <c r="F197" s="91"/>
      <c r="G197" s="91"/>
      <c r="H197" s="91"/>
      <c r="L197" s="111">
        <v>9</v>
      </c>
      <c r="M197" s="26">
        <f>N359</f>
        <v>0</v>
      </c>
      <c r="N197" s="27">
        <f t="shared" si="4"/>
        <v>0</v>
      </c>
      <c r="O197" s="28">
        <f t="shared" si="6"/>
        <v>0</v>
      </c>
      <c r="P197" s="29" t="s">
        <v>92</v>
      </c>
      <c r="R197" s="47">
        <f t="shared" si="5"/>
        <v>0</v>
      </c>
    </row>
    <row r="198" spans="2:18">
      <c r="B198" s="6">
        <v>3</v>
      </c>
      <c r="C198" s="15"/>
      <c r="D198" s="111"/>
      <c r="E198" s="111"/>
      <c r="F198" s="112"/>
      <c r="G198" s="111"/>
      <c r="H198" s="112"/>
      <c r="L198" s="111">
        <v>10</v>
      </c>
      <c r="M198" s="73">
        <f>N375</f>
        <v>0</v>
      </c>
      <c r="N198" s="27">
        <f t="shared" si="4"/>
        <v>0</v>
      </c>
      <c r="O198" s="28">
        <f t="shared" si="6"/>
        <v>0</v>
      </c>
      <c r="P198" s="29" t="s">
        <v>93</v>
      </c>
      <c r="R198" s="47">
        <f t="shared" si="5"/>
        <v>0</v>
      </c>
    </row>
    <row r="199" spans="2:18">
      <c r="B199" s="208"/>
      <c r="C199" s="118"/>
      <c r="D199" s="119"/>
      <c r="E199" s="208"/>
      <c r="F199" s="208"/>
      <c r="G199" s="208"/>
      <c r="H199" s="208"/>
      <c r="L199" s="111">
        <v>11</v>
      </c>
      <c r="M199" s="73">
        <f>N391</f>
        <v>0</v>
      </c>
      <c r="N199" s="27">
        <f t="shared" si="4"/>
        <v>0</v>
      </c>
      <c r="O199" s="28">
        <f t="shared" si="6"/>
        <v>0</v>
      </c>
      <c r="P199" s="29" t="s">
        <v>94</v>
      </c>
      <c r="R199" s="47">
        <f t="shared" si="5"/>
        <v>0</v>
      </c>
    </row>
    <row r="200" spans="2:18">
      <c r="B200" s="208"/>
      <c r="C200" s="118"/>
      <c r="D200" s="119"/>
      <c r="E200" s="208"/>
      <c r="F200" s="208"/>
      <c r="G200" s="208"/>
      <c r="H200" s="208"/>
      <c r="L200" s="111">
        <v>12</v>
      </c>
      <c r="M200" s="26">
        <f>N406</f>
        <v>0</v>
      </c>
      <c r="N200" s="27">
        <f t="shared" si="4"/>
        <v>0</v>
      </c>
      <c r="O200" s="28">
        <f t="shared" si="6"/>
        <v>0</v>
      </c>
      <c r="P200" s="29"/>
      <c r="R200" s="48">
        <f t="shared" si="5"/>
        <v>0</v>
      </c>
    </row>
    <row r="201" spans="2:18">
      <c r="B201" s="145"/>
      <c r="C201" s="145"/>
      <c r="D201" s="145"/>
      <c r="E201" s="145"/>
      <c r="F201" s="145"/>
      <c r="G201" s="145"/>
      <c r="H201" s="145"/>
      <c r="L201" s="111">
        <v>13</v>
      </c>
      <c r="M201" s="73">
        <f>N421</f>
        <v>0</v>
      </c>
      <c r="N201" s="27">
        <f>B22</f>
        <v>0</v>
      </c>
      <c r="O201" s="28">
        <f t="shared" si="6"/>
        <v>0</v>
      </c>
      <c r="P201" s="29"/>
      <c r="R201" s="48">
        <f t="shared" si="5"/>
        <v>0</v>
      </c>
    </row>
    <row r="202" spans="2:18" ht="15.75" thickBot="1">
      <c r="B202" s="145"/>
      <c r="C202" s="145"/>
      <c r="D202" s="145"/>
      <c r="E202" s="145"/>
      <c r="F202" s="145"/>
      <c r="G202" s="145"/>
      <c r="H202" s="145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2:18">
      <c r="B203" s="145"/>
      <c r="C203" s="145"/>
      <c r="D203" s="145"/>
      <c r="E203" s="145"/>
      <c r="F203" s="145"/>
      <c r="G203" s="145"/>
      <c r="H203" s="145"/>
      <c r="L203" s="134"/>
      <c r="M203" s="36"/>
      <c r="N203" s="36"/>
      <c r="O203" s="17"/>
      <c r="P203" s="133"/>
    </row>
    <row r="204" spans="2:18">
      <c r="B204" s="215"/>
      <c r="C204" s="215"/>
      <c r="D204" s="211"/>
      <c r="E204" s="211"/>
      <c r="F204" s="211"/>
      <c r="G204" s="211"/>
      <c r="H204" s="211"/>
      <c r="L204" s="134"/>
      <c r="M204" s="35"/>
      <c r="N204" s="35"/>
      <c r="O204" s="17"/>
      <c r="P204" s="133"/>
    </row>
    <row r="205" spans="2:18">
      <c r="B205" s="215"/>
      <c r="C205" s="215"/>
      <c r="D205" s="211"/>
      <c r="E205" s="211"/>
      <c r="F205" s="211"/>
      <c r="G205" s="211"/>
      <c r="H205" s="211"/>
      <c r="L205" s="134"/>
      <c r="M205" s="354" t="s">
        <v>21</v>
      </c>
      <c r="N205" s="354"/>
      <c r="O205" s="17"/>
      <c r="P205" s="133"/>
    </row>
    <row r="206" spans="2:18">
      <c r="B206" s="215"/>
      <c r="C206" s="215"/>
      <c r="D206" s="212"/>
      <c r="E206" s="212"/>
      <c r="F206" s="212"/>
      <c r="G206" s="212"/>
      <c r="H206" s="212"/>
      <c r="L206" s="30" t="s">
        <v>22</v>
      </c>
      <c r="M206" s="17" t="s">
        <v>23</v>
      </c>
      <c r="N206" s="17"/>
      <c r="O206" s="17"/>
      <c r="P206" s="133"/>
    </row>
    <row r="207" spans="2:18">
      <c r="B207" s="210"/>
      <c r="C207" s="210"/>
      <c r="D207" s="212"/>
      <c r="E207" s="212"/>
      <c r="F207" s="212"/>
      <c r="G207" s="212"/>
      <c r="H207" s="212"/>
      <c r="L207" s="134"/>
      <c r="M207" s="17" t="s">
        <v>24</v>
      </c>
      <c r="N207" s="17"/>
      <c r="O207" s="17"/>
      <c r="P207" s="133"/>
    </row>
    <row r="208" spans="2:18">
      <c r="B208" s="213"/>
      <c r="C208" s="213"/>
      <c r="D208" s="211"/>
      <c r="E208" s="211"/>
      <c r="F208" s="211"/>
      <c r="G208" s="211"/>
      <c r="H208" s="211"/>
      <c r="L208" s="134"/>
      <c r="M208" s="17"/>
      <c r="N208" s="17"/>
      <c r="O208" s="17"/>
      <c r="P208" s="133"/>
    </row>
    <row r="209" spans="2:16">
      <c r="B209" s="213"/>
      <c r="C209" s="213"/>
      <c r="D209" s="211"/>
      <c r="E209" s="211"/>
      <c r="F209" s="211"/>
      <c r="G209" s="211"/>
      <c r="H209" s="211"/>
      <c r="L209" s="30" t="s">
        <v>25</v>
      </c>
      <c r="M209" s="17" t="s">
        <v>26</v>
      </c>
      <c r="N209" s="17"/>
      <c r="O209" s="17"/>
      <c r="P209" s="133"/>
    </row>
    <row r="210" spans="2:16">
      <c r="B210" s="17"/>
      <c r="C210" s="213"/>
      <c r="D210" s="17"/>
      <c r="E210" s="17"/>
      <c r="F210" s="17"/>
      <c r="G210" s="17"/>
      <c r="H210" s="17"/>
      <c r="L210" s="134"/>
      <c r="M210" s="17" t="s">
        <v>27</v>
      </c>
      <c r="N210" s="17"/>
      <c r="O210" s="17"/>
      <c r="P210" s="133"/>
    </row>
    <row r="211" spans="2:16">
      <c r="B211" s="214"/>
      <c r="C211" s="214"/>
      <c r="D211" s="214"/>
      <c r="E211" s="214"/>
      <c r="F211" s="214"/>
      <c r="G211" s="214"/>
      <c r="H211" s="214"/>
      <c r="L211" s="134"/>
      <c r="M211" s="31" t="s">
        <v>28</v>
      </c>
      <c r="N211" s="17"/>
      <c r="O211" s="17"/>
      <c r="P211" s="133"/>
    </row>
    <row r="212" spans="2:16">
      <c r="B212" s="17"/>
      <c r="C212" s="17"/>
      <c r="D212" s="17"/>
      <c r="E212" s="17"/>
      <c r="F212" s="17"/>
      <c r="G212" s="17"/>
      <c r="H212" s="17"/>
      <c r="L212" s="134"/>
      <c r="M212" s="17" t="s">
        <v>29</v>
      </c>
      <c r="N212" s="17"/>
      <c r="O212" s="17"/>
      <c r="P212" s="133"/>
    </row>
    <row r="213" spans="2:16" ht="15" customHeight="1">
      <c r="B213" s="154"/>
      <c r="C213" s="17"/>
      <c r="D213" s="17"/>
      <c r="E213" s="17"/>
      <c r="F213" s="17"/>
      <c r="G213" s="17"/>
      <c r="H213" s="17"/>
      <c r="L213" s="134"/>
      <c r="M213" s="17" t="s">
        <v>30</v>
      </c>
      <c r="N213" s="17"/>
      <c r="O213" s="17"/>
      <c r="P213" s="133"/>
    </row>
    <row r="214" spans="2:16">
      <c r="B214" s="17"/>
      <c r="C214" s="17"/>
      <c r="D214" s="17"/>
      <c r="E214" s="17"/>
      <c r="F214" s="17"/>
      <c r="G214" s="17"/>
      <c r="H214" s="17"/>
      <c r="L214" s="134"/>
      <c r="M214" s="17" t="s">
        <v>46</v>
      </c>
      <c r="N214" s="17"/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85" t="s">
        <v>47</v>
      </c>
      <c r="N215" s="17"/>
      <c r="O215" s="17"/>
      <c r="P215" s="133"/>
    </row>
    <row r="216" spans="2:16">
      <c r="B216" s="17"/>
      <c r="C216" s="17"/>
      <c r="D216" s="17"/>
      <c r="E216" s="17"/>
      <c r="F216" s="17"/>
      <c r="G216" s="17"/>
      <c r="H216" s="17"/>
      <c r="L216" s="134"/>
      <c r="M216" s="17"/>
      <c r="N216" s="210" t="s">
        <v>31</v>
      </c>
      <c r="O216" s="17"/>
      <c r="P216" s="133"/>
    </row>
    <row r="217" spans="2:16">
      <c r="B217" s="17"/>
      <c r="C217" s="17"/>
      <c r="D217" s="17"/>
      <c r="E217" s="17"/>
      <c r="F217" s="17"/>
      <c r="G217" s="17"/>
      <c r="H217" s="17"/>
      <c r="L217" s="134"/>
      <c r="M217" s="17"/>
      <c r="N217" s="210" t="s">
        <v>32</v>
      </c>
      <c r="O217" s="17"/>
      <c r="P217" s="133"/>
    </row>
    <row r="218" spans="2:16" ht="15.75" thickBot="1">
      <c r="B218" s="17"/>
      <c r="C218" s="17"/>
      <c r="D218" s="17"/>
      <c r="E218" s="17"/>
      <c r="F218" s="17"/>
      <c r="G218" s="17"/>
      <c r="H218" s="17"/>
      <c r="L218" s="18"/>
      <c r="M218" s="19"/>
      <c r="N218" s="19"/>
      <c r="O218" s="19"/>
      <c r="P218" s="20"/>
    </row>
    <row r="219" spans="2:16">
      <c r="B219" s="17"/>
      <c r="C219" s="17"/>
      <c r="D219" s="17"/>
      <c r="E219" s="17"/>
      <c r="F219" s="17"/>
      <c r="G219" s="17"/>
      <c r="H219" s="17"/>
    </row>
    <row r="220" spans="2:16">
      <c r="B220" s="17"/>
      <c r="C220" s="17"/>
      <c r="D220" s="17"/>
      <c r="E220" s="17"/>
      <c r="F220" s="17"/>
      <c r="G220" s="17"/>
      <c r="H220" s="17"/>
    </row>
    <row r="221" spans="2:16" ht="18.75">
      <c r="B221" s="17"/>
      <c r="C221" s="17"/>
      <c r="D221" s="17"/>
      <c r="E221" s="17"/>
      <c r="F221" s="17"/>
      <c r="G221" s="17"/>
      <c r="H221" s="17"/>
      <c r="M221" s="32"/>
      <c r="N221" s="39" t="s">
        <v>173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0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7"/>
      <c r="N223" s="88" t="str">
        <f>$A$1</f>
        <v>ΣΤΕΛΕΧΟΣ ΜΗΧΑΝΟΓΡΑΦΗΜΕΝΟΥ ΛΟΓΙΣΤΗΡΙΟΥ-ΦΟΡΟΤΕΧΝΙΚΟΥ ΓΡΑΦΕΙΟΥ</v>
      </c>
      <c r="O223" s="32"/>
    </row>
    <row r="224" spans="2:16" ht="15.75">
      <c r="B224" s="17"/>
      <c r="C224" s="17"/>
      <c r="D224" s="17"/>
      <c r="E224" s="17"/>
      <c r="F224" s="17"/>
      <c r="G224" s="17"/>
      <c r="H224" s="17"/>
      <c r="M224" s="32"/>
      <c r="N224" s="42"/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/>
      <c r="O225" s="32"/>
    </row>
    <row r="226" spans="2:15" ht="18.75">
      <c r="B226" s="17"/>
      <c r="C226" s="17"/>
      <c r="D226" s="17"/>
      <c r="E226" s="17"/>
      <c r="F226" s="17"/>
      <c r="G226" s="17"/>
      <c r="H226" s="17"/>
      <c r="M226" s="32"/>
      <c r="N226" s="44" t="str">
        <f>B10</f>
        <v>ΦΟΡΟΛΟΓΙΚΗ ΠΡΑΚΤΙΚΗ</v>
      </c>
      <c r="O226" s="32"/>
    </row>
    <row r="227" spans="2:15" ht="15.75">
      <c r="B227" s="17"/>
      <c r="C227" s="17"/>
      <c r="D227" s="17"/>
      <c r="E227" s="17"/>
      <c r="F227" s="17"/>
      <c r="G227" s="17"/>
      <c r="H227" s="17"/>
      <c r="M227" s="32"/>
      <c r="N227" s="42" t="str">
        <f>IF(N226=B10,IF(C10&lt;&gt;"",C9,IF(D10&lt;&gt;"",D9,0)))</f>
        <v>ΘΕΩΡΙΑ</v>
      </c>
      <c r="O227" s="32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 ht="18.75">
      <c r="B229" s="17"/>
      <c r="C229" s="17"/>
      <c r="D229" s="17"/>
      <c r="E229" s="17"/>
      <c r="F229" s="17"/>
      <c r="G229" s="17"/>
      <c r="H229" s="17"/>
      <c r="M229" s="38"/>
      <c r="N229" s="44"/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>
      <c r="B231" s="17"/>
      <c r="C231" s="17"/>
      <c r="D231" s="17"/>
      <c r="E231" s="17"/>
      <c r="F231" s="17"/>
      <c r="G231" s="17"/>
      <c r="H231" s="17"/>
      <c r="M231" s="38"/>
      <c r="N231" s="43" t="str">
        <f>IF(N227="ΘΕΩΡΙΑ",G10,IF(N227="ΕΡΓΑΣΤΗΡΙΟ",H10,0))</f>
        <v>16504 ΑΝΑΣΤΑΣΙΟΣ ΧΑΡΑΛΑΜΠΙΔΗΣ</v>
      </c>
      <c r="O231" s="33"/>
    </row>
    <row r="232" spans="2:15">
      <c r="B232" s="17"/>
      <c r="C232" s="17"/>
      <c r="D232" s="17"/>
      <c r="E232" s="17"/>
      <c r="F232" s="17"/>
      <c r="G232" s="17"/>
      <c r="H232" s="17"/>
      <c r="M232" s="38"/>
      <c r="N232" s="43"/>
      <c r="O232" s="33"/>
    </row>
    <row r="233" spans="2:15" ht="18.75">
      <c r="B233" s="17"/>
      <c r="C233" s="17"/>
      <c r="D233" s="17"/>
      <c r="E233" s="17"/>
      <c r="F233" s="17"/>
      <c r="G233" s="17"/>
      <c r="H233" s="17"/>
      <c r="M233" s="38"/>
      <c r="N233" s="45" t="str">
        <f>$A$3</f>
        <v>Γ’ Εξάμηνο   -  ΑΙΘΟΥΣΑ : 24 -1ος ΌΡΟΦΟΣ</v>
      </c>
      <c r="O233" s="33"/>
    </row>
    <row r="234" spans="2:15" ht="18.75">
      <c r="B234" s="17"/>
      <c r="C234" s="17"/>
      <c r="D234" s="17"/>
      <c r="E234" s="17"/>
      <c r="F234" s="17"/>
      <c r="G234" s="17"/>
      <c r="H234" s="17"/>
      <c r="M234" s="38"/>
      <c r="N234" s="34"/>
      <c r="O234" s="33"/>
    </row>
    <row r="235" spans="2:15">
      <c r="B235" s="17"/>
      <c r="C235" s="17"/>
      <c r="D235" s="17"/>
      <c r="E235" s="17"/>
      <c r="F235" s="17"/>
      <c r="G235" s="17"/>
      <c r="H235" s="17"/>
      <c r="M235" s="38"/>
      <c r="N235" s="17"/>
      <c r="O235" s="33"/>
    </row>
    <row r="236" spans="2:15">
      <c r="B236" s="17"/>
      <c r="C236" s="17"/>
      <c r="D236" s="17"/>
      <c r="E236" s="17"/>
      <c r="F236" s="17"/>
      <c r="G236" s="17"/>
      <c r="H236" s="17"/>
      <c r="M236" s="17"/>
      <c r="N236" s="17"/>
      <c r="O236" s="17"/>
    </row>
    <row r="237" spans="2:15" ht="18.75">
      <c r="B237" s="17"/>
      <c r="C237" s="17"/>
      <c r="D237" s="17"/>
      <c r="E237" s="17"/>
      <c r="F237" s="17"/>
      <c r="G237" s="17"/>
      <c r="H237" s="17"/>
      <c r="M237" s="32"/>
      <c r="N237" s="39" t="str">
        <f>$N$221</f>
        <v>2021Β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0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7"/>
      <c r="N239" s="88" t="str">
        <f>$A$1</f>
        <v>ΣΤΕΛΕΧΟΣ ΜΗΧΑΝΟΓΡΑΦΗΜΕΝΟΥ ΛΟΓΙΣΤΗΡΙΟΥ-ΦΟΡΟΤΕΧΝΙΚΟΥ ΓΡΑΦΕΙΟΥ</v>
      </c>
      <c r="O239" s="32"/>
    </row>
    <row r="240" spans="2:15" ht="15.75">
      <c r="B240" s="17"/>
      <c r="C240" s="17"/>
      <c r="D240" s="17"/>
      <c r="E240" s="17"/>
      <c r="F240" s="17"/>
      <c r="G240" s="17"/>
      <c r="H240" s="17"/>
      <c r="M240" s="32"/>
      <c r="N240" s="42"/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/>
      <c r="O241" s="32"/>
    </row>
    <row r="242" spans="2:15" ht="18.75">
      <c r="B242" s="17"/>
      <c r="C242" s="17"/>
      <c r="D242" s="17"/>
      <c r="E242" s="17"/>
      <c r="F242" s="17"/>
      <c r="G242" s="17"/>
      <c r="H242" s="17"/>
      <c r="M242" s="32"/>
      <c r="N242" s="44" t="str">
        <f>B11</f>
        <v>ΛΟΓΙΣΤΙΚΗ ΕΤΑΙΡΙΩΝ</v>
      </c>
      <c r="O242" s="32"/>
    </row>
    <row r="243" spans="2:15" ht="15.75">
      <c r="B243" s="17"/>
      <c r="C243" s="17"/>
      <c r="D243" s="17"/>
      <c r="E243" s="17"/>
      <c r="F243" s="17"/>
      <c r="G243" s="17"/>
      <c r="H243" s="17"/>
      <c r="M243" s="32"/>
      <c r="N243" s="42" t="str">
        <f>IF(N242=B11,IF(C11&lt;&gt;"",C9,IF(D11&lt;&gt;"",D9,0)))</f>
        <v>ΘΕΩΡΙΑ</v>
      </c>
      <c r="O243" s="32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 ht="18.75">
      <c r="B245" s="17"/>
      <c r="C245" s="17"/>
      <c r="D245" s="17"/>
      <c r="E245" s="17"/>
      <c r="F245" s="17"/>
      <c r="G245" s="17"/>
      <c r="H245" s="17"/>
      <c r="M245" s="38"/>
      <c r="N245" s="44"/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>
      <c r="B247" s="17"/>
      <c r="C247" s="17"/>
      <c r="D247" s="17"/>
      <c r="E247" s="17"/>
      <c r="F247" s="17"/>
      <c r="G247" s="17"/>
      <c r="H247" s="17"/>
      <c r="M247" s="38"/>
      <c r="N247" s="43" t="e">
        <f>IF(N243="ΘΕΩΡΙΑ",#REF!,IF(N243="ΕΡΓΑΣΤΗΡΙΟ",H11,0))</f>
        <v>#REF!</v>
      </c>
      <c r="O247" s="33"/>
    </row>
    <row r="248" spans="2:15" ht="15.75">
      <c r="B248" s="17"/>
      <c r="C248" s="209"/>
      <c r="D248" s="209"/>
      <c r="E248" s="17"/>
      <c r="F248" s="206"/>
      <c r="G248" s="206"/>
      <c r="H248" s="17"/>
      <c r="M248" s="38"/>
      <c r="N248" s="43"/>
      <c r="O248" s="33"/>
    </row>
    <row r="249" spans="2:15" ht="18.75">
      <c r="B249" s="17"/>
      <c r="C249" s="17"/>
      <c r="D249" s="17"/>
      <c r="E249" s="17"/>
      <c r="F249" s="210"/>
      <c r="G249" s="211"/>
      <c r="H249" s="211"/>
      <c r="M249" s="38"/>
      <c r="N249" s="45" t="str">
        <f>$A$3</f>
        <v>Γ’ Εξάμηνο   -  ΑΙΘΟΥΣΑ : 24 -1ος ΌΡΟΦΟΣ</v>
      </c>
      <c r="O249" s="33"/>
    </row>
    <row r="250" spans="2:15" ht="18.75">
      <c r="B250" s="17"/>
      <c r="C250" s="206"/>
      <c r="D250" s="206"/>
      <c r="E250" s="17"/>
      <c r="F250" s="207"/>
      <c r="G250" s="207"/>
      <c r="H250" s="17"/>
      <c r="M250" s="38"/>
      <c r="N250" s="34"/>
      <c r="O250" s="33"/>
    </row>
    <row r="251" spans="2:15">
      <c r="B251" s="17"/>
      <c r="C251" s="17"/>
      <c r="D251" s="17"/>
      <c r="E251" s="17"/>
      <c r="F251" s="207"/>
      <c r="G251" s="207"/>
      <c r="H251" s="17"/>
      <c r="M251" s="38"/>
      <c r="N251" s="17"/>
      <c r="O251" s="33"/>
    </row>
    <row r="252" spans="2:15">
      <c r="B252" s="17"/>
      <c r="C252" s="206"/>
      <c r="D252" s="206"/>
      <c r="E252" s="208"/>
      <c r="F252" s="208"/>
      <c r="G252" s="208"/>
      <c r="H252" s="208"/>
      <c r="M252" s="17"/>
      <c r="N252" s="17"/>
      <c r="O252" s="17"/>
    </row>
    <row r="253" spans="2:15" ht="18.75">
      <c r="B253" s="17"/>
      <c r="C253" s="206"/>
      <c r="D253" s="206"/>
      <c r="E253" s="17"/>
      <c r="F253" s="17"/>
      <c r="G253" s="17"/>
      <c r="H253" s="17"/>
      <c r="M253" s="32"/>
      <c r="N253" s="39" t="str">
        <f>$N$221</f>
        <v>2021Β</v>
      </c>
      <c r="O253" s="32"/>
    </row>
    <row r="254" spans="2:15" ht="15.75">
      <c r="B254" s="17"/>
      <c r="C254" s="206"/>
      <c r="D254" s="206"/>
      <c r="E254" s="17"/>
      <c r="F254" s="17"/>
      <c r="G254" s="17"/>
      <c r="H254" s="17"/>
      <c r="M254" s="32"/>
      <c r="N254" s="40"/>
      <c r="O254" s="32"/>
    </row>
    <row r="255" spans="2:15" ht="15.75">
      <c r="B255" s="17"/>
      <c r="C255" s="206"/>
      <c r="D255" s="206"/>
      <c r="E255" s="17"/>
      <c r="F255" s="17"/>
      <c r="G255" s="17"/>
      <c r="H255" s="17"/>
      <c r="M255" s="37"/>
      <c r="N255" s="88" t="str">
        <f>$A$1</f>
        <v>ΣΤΕΛΕΧΟΣ ΜΗΧΑΝΟΓΡΑΦΗΜΕΝΟΥ ΛΟΓΙΣΤΗΡΙΟΥ-ΦΟΡΟΤΕΧΝΙΚΟΥ ΓΡΑΦΕΙΟΥ</v>
      </c>
      <c r="O255" s="32"/>
    </row>
    <row r="256" spans="2:15" ht="15.75">
      <c r="B256" s="17"/>
      <c r="C256" s="206"/>
      <c r="D256" s="206"/>
      <c r="E256" s="17"/>
      <c r="F256" s="17"/>
      <c r="G256" s="17"/>
      <c r="H256" s="17"/>
      <c r="M256" s="32"/>
      <c r="N256" s="42"/>
      <c r="O256" s="32"/>
    </row>
    <row r="257" spans="2:15" ht="15.75">
      <c r="B257" s="207"/>
      <c r="C257" s="17"/>
      <c r="D257" s="17"/>
      <c r="E257" s="17"/>
      <c r="F257" s="17"/>
      <c r="G257" s="17"/>
      <c r="H257" s="17"/>
      <c r="M257" s="32"/>
      <c r="N257" s="42"/>
      <c r="O257" s="32"/>
    </row>
    <row r="258" spans="2:15" ht="18.75">
      <c r="B258" s="17"/>
      <c r="C258" s="17"/>
      <c r="D258" s="17"/>
      <c r="E258" s="17"/>
      <c r="F258" s="17"/>
      <c r="G258" s="17"/>
      <c r="H258" s="17"/>
      <c r="M258" s="32"/>
      <c r="N258" s="44" t="str">
        <f>B12</f>
        <v>ΜΗΧΑΝΟΓΡΑΦΗΜΕΝΗ ΛΟΓΙΣΤΙΚΗ</v>
      </c>
      <c r="O258" s="32"/>
    </row>
    <row r="259" spans="2:15" ht="15.75">
      <c r="B259" s="17"/>
      <c r="C259" s="17"/>
      <c r="D259" s="17"/>
      <c r="E259" s="17"/>
      <c r="F259" s="17"/>
      <c r="G259" s="17"/>
      <c r="H259" s="17"/>
      <c r="M259" s="32"/>
      <c r="N259" s="42" t="str">
        <f>IF(N258=B12,IF(C12&lt;&gt;"",C9,IF(D12&lt;&gt;"",D9,0)))</f>
        <v>ΕΡΓΑΣΤΗΡΙΟ</v>
      </c>
      <c r="O259" s="32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 ht="18.75">
      <c r="B261" s="17"/>
      <c r="C261" s="17"/>
      <c r="D261" s="17"/>
      <c r="E261" s="17"/>
      <c r="F261" s="17"/>
      <c r="G261" s="17"/>
      <c r="H261" s="17"/>
      <c r="M261" s="38"/>
      <c r="N261" s="44"/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>
      <c r="B263" s="17"/>
      <c r="C263" s="17"/>
      <c r="D263" s="17"/>
      <c r="E263" s="17"/>
      <c r="F263" s="17"/>
      <c r="G263" s="17"/>
      <c r="H263" s="17"/>
      <c r="M263" s="38"/>
      <c r="N263" s="43" t="str">
        <f>IF(N259="ΘΕΩΡΙΑ",G12,IF(N259="ΕΡΓΑΣΤΗΡΙΟ",H12,0))</f>
        <v>5368 ΝΕΚΤΑΡΙΟΣ ΚΑΣΕΡΗΣ</v>
      </c>
      <c r="O263" s="33"/>
    </row>
    <row r="264" spans="2:15">
      <c r="B264" s="17"/>
      <c r="C264" s="17"/>
      <c r="D264" s="17"/>
      <c r="E264" s="17"/>
      <c r="F264" s="17"/>
      <c r="G264" s="17"/>
      <c r="H264" s="17"/>
      <c r="M264" s="38"/>
      <c r="N264" s="43"/>
      <c r="O264" s="33"/>
    </row>
    <row r="265" spans="2:15" ht="18.75">
      <c r="B265" s="153"/>
      <c r="C265" s="21"/>
      <c r="D265" s="21"/>
      <c r="E265" s="21"/>
      <c r="F265" s="21"/>
      <c r="G265" s="21"/>
      <c r="H265" s="21"/>
      <c r="M265" s="38"/>
      <c r="N265" s="45" t="str">
        <f>$A$3</f>
        <v>Γ’ Εξάμηνο   -  ΑΙΘΟΥΣΑ : 24 -1ος ΌΡΟΦΟΣ</v>
      </c>
      <c r="O265" s="33"/>
    </row>
    <row r="266" spans="2:15" ht="18.75">
      <c r="B266" s="21"/>
      <c r="C266" s="21"/>
      <c r="D266" s="21"/>
      <c r="E266" s="21"/>
      <c r="F266" s="21"/>
      <c r="G266" s="21"/>
      <c r="H266" s="21"/>
      <c r="M266" s="38"/>
      <c r="N266" s="34"/>
      <c r="O266" s="33"/>
    </row>
    <row r="267" spans="2:15" ht="15" customHeight="1">
      <c r="B267" s="141"/>
      <c r="C267" s="141"/>
      <c r="D267" s="141"/>
      <c r="E267" s="141"/>
      <c r="F267" s="141"/>
      <c r="G267" s="141"/>
      <c r="H267" s="141"/>
      <c r="M267" s="38"/>
      <c r="N267" s="17"/>
      <c r="O267" s="33"/>
    </row>
    <row r="268" spans="2:15" ht="15" customHeight="1">
      <c r="B268" s="141"/>
      <c r="C268" s="141"/>
      <c r="D268" s="141"/>
      <c r="E268" s="141"/>
      <c r="F268" s="141"/>
      <c r="G268" s="141"/>
      <c r="H268" s="141"/>
      <c r="M268" s="17"/>
      <c r="N268" s="17"/>
      <c r="O268" s="17"/>
    </row>
    <row r="269" spans="2:15" ht="18.75">
      <c r="B269" s="141"/>
      <c r="C269" s="141"/>
      <c r="D269" s="141"/>
      <c r="E269" s="141"/>
      <c r="F269" s="141"/>
      <c r="G269" s="141"/>
      <c r="H269" s="141"/>
      <c r="M269" s="32"/>
      <c r="N269" s="39" t="str">
        <f>$N$221</f>
        <v>2021Β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0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7"/>
      <c r="N271" s="88" t="str">
        <f>$A$1</f>
        <v>ΣΤΕΛΕΧΟΣ ΜΗΧΑΝΟΓΡΑΦΗΜΕΝΟΥ ΛΟΓΙΣΤΗΡΙΟΥ-ΦΟΡΟΤΕΧΝΙΚΟΥ ΓΡΑΦΕΙΟΥ</v>
      </c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42"/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8.75">
      <c r="B274" s="141"/>
      <c r="C274" s="141"/>
      <c r="D274" s="141"/>
      <c r="E274" s="141"/>
      <c r="F274" s="141"/>
      <c r="G274" s="141"/>
      <c r="H274" s="141"/>
      <c r="M274" s="32"/>
      <c r="N274" s="44" t="str">
        <f>B13</f>
        <v>ΛΟΓΙΣΤΙΚΗ ΚΟΣΤΟΥΣ I, II</v>
      </c>
      <c r="O274" s="32"/>
    </row>
    <row r="275" spans="2:15" ht="15.75" customHeight="1">
      <c r="B275" s="141"/>
      <c r="C275" s="141"/>
      <c r="D275" s="141"/>
      <c r="E275" s="141"/>
      <c r="F275" s="141"/>
      <c r="G275" s="141"/>
      <c r="H275" s="141"/>
      <c r="M275" s="32"/>
      <c r="N275" s="42" t="str">
        <f>IF(N274=B13,IF(C13&lt;&gt;"",C9,IF(D13&lt;&gt;"",D9,0)))</f>
        <v>ΘΕΩΡΙΑ</v>
      </c>
      <c r="O275" s="32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8.75">
      <c r="B277" s="141"/>
      <c r="C277" s="141"/>
      <c r="D277" s="141"/>
      <c r="E277" s="141"/>
      <c r="F277" s="141"/>
      <c r="G277" s="141"/>
      <c r="H277" s="141"/>
      <c r="M277" s="38"/>
      <c r="N277" s="44"/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5" customHeight="1">
      <c r="B279" s="141"/>
      <c r="C279" s="141"/>
      <c r="D279" s="141"/>
      <c r="E279" s="141"/>
      <c r="F279" s="141"/>
      <c r="G279" s="141"/>
      <c r="H279" s="141"/>
      <c r="M279" s="38"/>
      <c r="N279" s="43" t="str">
        <f>IF(N275="ΘΕΩΡΙΑ",G13,IF(N275="ΕΡΓΑΣΤΗΡΙΟ",H13,0))</f>
        <v>15539 ΑΝΑΣΤΑΣΙΑ ΤΑΓΚΟΥΔΗ</v>
      </c>
      <c r="O279" s="33"/>
    </row>
    <row r="280" spans="2:15" ht="15" customHeight="1">
      <c r="B280" s="141"/>
      <c r="C280" s="141"/>
      <c r="D280" s="141"/>
      <c r="E280" s="141"/>
      <c r="F280" s="141"/>
      <c r="G280" s="141"/>
      <c r="H280" s="141"/>
      <c r="M280" s="38"/>
      <c r="N280" s="43"/>
      <c r="O280" s="33"/>
    </row>
    <row r="281" spans="2:15" ht="18.75">
      <c r="B281" s="141"/>
      <c r="C281" s="141"/>
      <c r="D281" s="141"/>
      <c r="E281" s="141"/>
      <c r="F281" s="141"/>
      <c r="G281" s="141"/>
      <c r="H281" s="141"/>
      <c r="M281" s="38"/>
      <c r="N281" s="45" t="str">
        <f>$A$3</f>
        <v>Γ’ Εξάμηνο   -  ΑΙΘΟΥΣΑ : 24 -1ος ΌΡΟΦΟΣ</v>
      </c>
      <c r="O281" s="33"/>
    </row>
    <row r="282" spans="2:15" ht="18.75">
      <c r="B282" s="141"/>
      <c r="C282" s="141"/>
      <c r="D282" s="141"/>
      <c r="E282" s="141"/>
      <c r="F282" s="141"/>
      <c r="G282" s="141"/>
      <c r="H282" s="141"/>
      <c r="M282" s="38"/>
      <c r="N282" s="34"/>
      <c r="O282" s="33"/>
    </row>
    <row r="283" spans="2:15" ht="15" customHeight="1">
      <c r="B283" s="141"/>
      <c r="C283" s="141"/>
      <c r="D283" s="141"/>
      <c r="E283" s="141"/>
      <c r="F283" s="141"/>
      <c r="G283" s="141"/>
      <c r="H283" s="141"/>
      <c r="M283" s="38"/>
      <c r="N283" s="17"/>
      <c r="O283" s="33"/>
    </row>
    <row r="284" spans="2:15" ht="15" customHeight="1">
      <c r="B284" s="141"/>
      <c r="C284" s="141"/>
      <c r="D284" s="141"/>
      <c r="E284" s="141"/>
      <c r="F284" s="141"/>
      <c r="G284" s="141"/>
      <c r="H284" s="141"/>
      <c r="M284" s="17"/>
      <c r="N284" s="17"/>
      <c r="O284" s="17"/>
    </row>
    <row r="285" spans="2:15" ht="18.75">
      <c r="B285" s="141"/>
      <c r="C285" s="141"/>
      <c r="D285" s="141"/>
      <c r="E285" s="141"/>
      <c r="F285" s="141"/>
      <c r="G285" s="141"/>
      <c r="H285" s="141"/>
      <c r="M285" s="32"/>
      <c r="N285" s="39" t="str">
        <f>$N$221</f>
        <v>2021Β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0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7"/>
      <c r="N287" s="88" t="str">
        <f>$A$1</f>
        <v>ΣΤΕΛΕΧΟΣ ΜΗΧΑΝΟΓΡΑΦΗΜΕΝΟΥ ΛΟΓΙΣΤΗΡΙΟΥ-ΦΟΡΟΤΕΧΝΙΚΟΥ ΓΡΑΦΕΙΟΥ</v>
      </c>
      <c r="O287" s="32"/>
    </row>
    <row r="288" spans="2:15" ht="15.75" customHeight="1">
      <c r="B288" s="141"/>
      <c r="C288" s="141"/>
      <c r="D288" s="141"/>
      <c r="E288" s="141"/>
      <c r="F288" s="141"/>
      <c r="G288" s="141"/>
      <c r="H288" s="141"/>
      <c r="M288" s="32"/>
      <c r="N288" s="42"/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/>
      <c r="O289" s="32"/>
    </row>
    <row r="290" spans="2:15" ht="18.75">
      <c r="B290" s="141"/>
      <c r="C290" s="141"/>
      <c r="D290" s="141"/>
      <c r="E290" s="141"/>
      <c r="F290" s="141"/>
      <c r="G290" s="141"/>
      <c r="H290" s="141"/>
      <c r="M290" s="32"/>
      <c r="N290" s="44" t="str">
        <f>B14</f>
        <v>ΦΟΡΟΛΟΓΙΚΗ ΛΟΓΙΣΤΙΚΗ ΚΑΙ ΕΦΑΡΜΟΓΕΣ Ι, ΙΙ</v>
      </c>
      <c r="O290" s="32"/>
    </row>
    <row r="291" spans="2:15" ht="15.75" customHeight="1">
      <c r="B291" s="141"/>
      <c r="C291" s="141"/>
      <c r="D291" s="141"/>
      <c r="E291" s="141"/>
      <c r="F291" s="141"/>
      <c r="G291" s="141"/>
      <c r="H291" s="141"/>
      <c r="M291" s="32"/>
      <c r="N291" s="42" t="str">
        <f>IF(N290=B14,IF(C14&lt;&gt;"",C9,IF(D14&lt;&gt;"",D9,0)))</f>
        <v>ΘΕΩΡΙΑ</v>
      </c>
      <c r="O291" s="32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8.75">
      <c r="B293" s="141"/>
      <c r="C293" s="141"/>
      <c r="D293" s="141"/>
      <c r="E293" s="141"/>
      <c r="F293" s="141"/>
      <c r="G293" s="141"/>
      <c r="H293" s="141"/>
      <c r="M293" s="38"/>
      <c r="N293" s="44"/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5" customHeight="1">
      <c r="B295" s="141"/>
      <c r="C295" s="141"/>
      <c r="D295" s="141"/>
      <c r="E295" s="141"/>
      <c r="F295" s="141"/>
      <c r="G295" s="141"/>
      <c r="H295" s="141"/>
      <c r="M295" s="38"/>
      <c r="N295" s="43" t="str">
        <f>IF(N291="ΘΕΩΡΙΑ",G11,IF(N291="ΕΡΓΑΣΤΗΡΙΟ",H14,0))</f>
        <v>13425 ΕΜΜΑΝΟΥΗΛ ΧΡΥΣΗΣ</v>
      </c>
      <c r="O295" s="33"/>
    </row>
    <row r="296" spans="2:15" ht="15" customHeight="1">
      <c r="B296" s="141"/>
      <c r="C296" s="141"/>
      <c r="D296" s="141"/>
      <c r="E296" s="141"/>
      <c r="F296" s="141"/>
      <c r="G296" s="141"/>
      <c r="H296" s="141"/>
      <c r="M296" s="38"/>
      <c r="N296" s="43"/>
      <c r="O296" s="33"/>
    </row>
    <row r="297" spans="2:15" ht="18.75">
      <c r="B297" s="141"/>
      <c r="C297" s="141"/>
      <c r="D297" s="141"/>
      <c r="E297" s="141"/>
      <c r="F297" s="141"/>
      <c r="G297" s="141"/>
      <c r="H297" s="141"/>
      <c r="M297" s="38"/>
      <c r="N297" s="45" t="str">
        <f>$A$3</f>
        <v>Γ’ Εξάμηνο   -  ΑΙΘΟΥΣΑ : 24 -1ος ΌΡΟΦΟΣ</v>
      </c>
      <c r="O297" s="33"/>
    </row>
    <row r="298" spans="2:15" ht="18.75">
      <c r="B298" s="141"/>
      <c r="C298" s="141"/>
      <c r="D298" s="141"/>
      <c r="E298" s="141"/>
      <c r="F298" s="141"/>
      <c r="G298" s="141"/>
      <c r="H298" s="141"/>
      <c r="M298" s="38"/>
      <c r="N298" s="34"/>
      <c r="O298" s="33"/>
    </row>
    <row r="299" spans="2:15" ht="15" customHeight="1">
      <c r="B299" s="141"/>
      <c r="C299" s="141"/>
      <c r="D299" s="141"/>
      <c r="E299" s="141"/>
      <c r="F299" s="141"/>
      <c r="G299" s="141"/>
      <c r="H299" s="141"/>
      <c r="M299" s="38"/>
      <c r="N299" s="17"/>
      <c r="O299" s="33"/>
    </row>
    <row r="300" spans="2:15" ht="15" customHeight="1">
      <c r="B300" s="141"/>
      <c r="C300" s="141"/>
      <c r="D300" s="141"/>
      <c r="E300" s="141"/>
      <c r="F300" s="141"/>
      <c r="G300" s="141"/>
      <c r="H300" s="141"/>
      <c r="M300" s="17"/>
      <c r="N300" s="17"/>
      <c r="O300" s="17"/>
    </row>
    <row r="301" spans="2:15" ht="18.75">
      <c r="B301" s="141"/>
      <c r="C301" s="141"/>
      <c r="D301" s="141"/>
      <c r="E301" s="141"/>
      <c r="F301" s="141"/>
      <c r="G301" s="141"/>
      <c r="H301" s="141"/>
      <c r="M301" s="32"/>
      <c r="N301" s="39" t="str">
        <f>$N$221</f>
        <v>2021Β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0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7"/>
      <c r="N303" s="88" t="str">
        <f>$A$1</f>
        <v>ΣΤΕΛΕΧΟΣ ΜΗΧΑΝΟΓΡΑΦΗΜΕΝΟΥ ΛΟΓΙΣΤΗΡΙΟΥ-ΦΟΡΟΤΕΧΝΙΚΟΥ ΓΡΑΦΕΙΟΥ</v>
      </c>
      <c r="O303" s="32"/>
    </row>
    <row r="304" spans="2:15" ht="15.75" customHeight="1">
      <c r="B304" s="141"/>
      <c r="C304" s="141"/>
      <c r="D304" s="141"/>
      <c r="E304" s="141"/>
      <c r="F304" s="141"/>
      <c r="G304" s="141"/>
      <c r="H304" s="141"/>
      <c r="M304" s="32"/>
      <c r="N304" s="42"/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/>
      <c r="O305" s="32"/>
    </row>
    <row r="306" spans="2:15" ht="18.75">
      <c r="B306" s="141"/>
      <c r="C306" s="141"/>
      <c r="D306" s="141"/>
      <c r="E306" s="141"/>
      <c r="F306" s="141"/>
      <c r="G306" s="141"/>
      <c r="H306" s="141"/>
      <c r="M306" s="32"/>
      <c r="N306" s="44" t="str">
        <f>B15</f>
        <v xml:space="preserve"> ΕΠΕΞΕΡΓΑΣΙΑ ΚΕΙΜΕΝΟΥ (H/Y)</v>
      </c>
      <c r="O306" s="32"/>
    </row>
    <row r="307" spans="2:15" ht="15.75" customHeight="1">
      <c r="B307" s="141"/>
      <c r="C307" s="141"/>
      <c r="D307" s="141"/>
      <c r="E307" s="141"/>
      <c r="F307" s="141"/>
      <c r="G307" s="141"/>
      <c r="H307" s="141"/>
      <c r="M307" s="32"/>
      <c r="N307" s="42" t="str">
        <f>IF(N306=B15,IF(C15&lt;&gt;"",C9,IF(D15&lt;&gt;"",D9,0)))</f>
        <v>ΕΡΓΑΣΤΗΡΙΟ</v>
      </c>
      <c r="O307" s="32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8.75">
      <c r="B309" s="141"/>
      <c r="C309" s="141"/>
      <c r="D309" s="141"/>
      <c r="E309" s="141"/>
      <c r="F309" s="141"/>
      <c r="G309" s="141"/>
      <c r="H309" s="141"/>
      <c r="M309" s="38"/>
      <c r="N309" s="44"/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5" customHeight="1">
      <c r="B311" s="141"/>
      <c r="C311" s="141"/>
      <c r="D311" s="141"/>
      <c r="E311" s="141"/>
      <c r="F311" s="141"/>
      <c r="G311" s="141"/>
      <c r="H311" s="141"/>
      <c r="M311" s="38"/>
      <c r="N311" s="43">
        <f>IF(N307="ΘΕΩΡΙΑ",G15,IF(N307="ΕΡΓΑΣΤΗΡΙΟ",H15,0))</f>
        <v>0</v>
      </c>
      <c r="O311" s="33"/>
    </row>
    <row r="312" spans="2:15" ht="15" customHeight="1">
      <c r="B312" s="141"/>
      <c r="C312" s="141"/>
      <c r="D312" s="141"/>
      <c r="E312" s="141"/>
      <c r="F312" s="141"/>
      <c r="G312" s="141"/>
      <c r="H312" s="141"/>
      <c r="M312" s="38"/>
      <c r="N312" s="43"/>
      <c r="O312" s="33"/>
    </row>
    <row r="313" spans="2:15" ht="18.75">
      <c r="B313" s="141"/>
      <c r="C313" s="141"/>
      <c r="D313" s="141"/>
      <c r="E313" s="141"/>
      <c r="F313" s="141"/>
      <c r="G313" s="141"/>
      <c r="H313" s="141"/>
      <c r="M313" s="38"/>
      <c r="N313" s="45" t="str">
        <f>$A$3</f>
        <v>Γ’ Εξάμηνο   -  ΑΙΘΟΥΣΑ : 24 -1ος ΌΡΟΦΟΣ</v>
      </c>
      <c r="O313" s="33"/>
    </row>
    <row r="314" spans="2:15" ht="18.75">
      <c r="B314" s="141"/>
      <c r="C314" s="141"/>
      <c r="D314" s="141"/>
      <c r="E314" s="141"/>
      <c r="F314" s="141"/>
      <c r="G314" s="141"/>
      <c r="H314" s="141"/>
      <c r="M314" s="38"/>
      <c r="N314" s="34"/>
      <c r="O314" s="33"/>
    </row>
    <row r="315" spans="2:15" ht="15" customHeight="1">
      <c r="B315" s="141"/>
      <c r="C315" s="141"/>
      <c r="D315" s="141"/>
      <c r="E315" s="141"/>
      <c r="F315" s="141"/>
      <c r="G315" s="141"/>
      <c r="H315" s="141"/>
      <c r="M315" s="38"/>
      <c r="N315" s="17"/>
      <c r="O315" s="33"/>
    </row>
    <row r="316" spans="2:15" ht="15" customHeight="1">
      <c r="B316" s="141"/>
      <c r="C316" s="141"/>
      <c r="D316" s="141"/>
      <c r="E316" s="141"/>
      <c r="F316" s="141"/>
      <c r="G316" s="141"/>
      <c r="H316" s="141"/>
      <c r="M316" s="17"/>
      <c r="N316" s="17"/>
      <c r="O316" s="17"/>
    </row>
    <row r="317" spans="2:15" ht="18.75">
      <c r="B317" s="141"/>
      <c r="C317" s="141"/>
      <c r="D317" s="141"/>
      <c r="E317" s="141"/>
      <c r="F317" s="141"/>
      <c r="G317" s="141"/>
      <c r="H317" s="141"/>
      <c r="M317" s="32"/>
      <c r="N317" s="39" t="str">
        <f>$N$221</f>
        <v>2021Β</v>
      </c>
      <c r="O317" s="32"/>
    </row>
    <row r="318" spans="2:15" ht="15.75" customHeight="1">
      <c r="B318" s="141"/>
      <c r="C318" s="141"/>
      <c r="D318" s="141"/>
      <c r="E318" s="141"/>
      <c r="F318" s="141"/>
      <c r="G318" s="141"/>
      <c r="H318" s="141"/>
      <c r="M318" s="32"/>
      <c r="N318" s="40"/>
      <c r="O318" s="32"/>
    </row>
    <row r="319" spans="2:15" ht="15.75" customHeight="1">
      <c r="B319" s="141"/>
      <c r="C319" s="141"/>
      <c r="D319" s="141"/>
      <c r="E319" s="141"/>
      <c r="F319" s="141"/>
      <c r="G319" s="141"/>
      <c r="H319" s="141"/>
      <c r="M319" s="37"/>
      <c r="N319" s="88" t="str">
        <f>$A$1</f>
        <v>ΣΤΕΛΕΧΟΣ ΜΗΧΑΝΟΓΡΑΦΗΜΕΝΟΥ ΛΟΓΙΣΤΗΡΙΟΥ-ΦΟΡΟΤΕΧΝΙΚΟΥ ΓΡΑΦΕΙΟΥ</v>
      </c>
      <c r="O319" s="32"/>
    </row>
    <row r="320" spans="2:15" ht="15.75">
      <c r="B320" s="206"/>
      <c r="C320" s="206"/>
      <c r="D320" s="206"/>
      <c r="E320" s="206"/>
      <c r="F320" s="206"/>
      <c r="G320" s="206"/>
      <c r="H320" s="206"/>
      <c r="M320" s="32"/>
      <c r="N320" s="42"/>
      <c r="O320" s="32"/>
    </row>
    <row r="321" spans="2:15" ht="15.75">
      <c r="B321" s="206"/>
      <c r="C321" s="209"/>
      <c r="D321" s="209"/>
      <c r="E321" s="206"/>
      <c r="F321" s="22"/>
      <c r="G321" s="206"/>
      <c r="H321" s="206"/>
      <c r="M321" s="32"/>
      <c r="N321" s="42"/>
      <c r="O321" s="32"/>
    </row>
    <row r="322" spans="2:15" ht="18.75">
      <c r="B322" s="206"/>
      <c r="C322" s="206"/>
      <c r="D322" s="206"/>
      <c r="E322" s="206"/>
      <c r="F322" s="206"/>
      <c r="G322" s="206"/>
      <c r="H322" s="206"/>
      <c r="M322" s="32"/>
      <c r="N322" s="44" t="str">
        <f>B16</f>
        <v>ΛΟΓΙΣΤΙΚΕΣ ΕΦΑΡΜΟΓΕΣ Ι, ΙΙ</v>
      </c>
      <c r="O322" s="32"/>
    </row>
    <row r="323" spans="2:15" ht="15.75">
      <c r="B323" s="206"/>
      <c r="C323" s="206"/>
      <c r="D323" s="206"/>
      <c r="E323" s="206"/>
      <c r="F323" s="206"/>
      <c r="G323" s="206"/>
      <c r="H323" s="206"/>
      <c r="M323" s="32"/>
      <c r="N323" s="42" t="str">
        <f>IF(N322=B16,IF(C16&lt;&gt;"",C9,IF(D16&lt;&gt;"",D9,0)))</f>
        <v>ΘΕΩΡΙΑ</v>
      </c>
      <c r="O323" s="32"/>
    </row>
    <row r="324" spans="2:15">
      <c r="B324" s="206"/>
      <c r="C324" s="206"/>
      <c r="D324" s="206"/>
      <c r="E324" s="206"/>
      <c r="F324" s="206"/>
      <c r="G324" s="206"/>
      <c r="H324" s="206"/>
      <c r="M324" s="38"/>
      <c r="N324" s="43"/>
      <c r="O324" s="33"/>
    </row>
    <row r="325" spans="2:15" ht="18.75">
      <c r="B325" s="206"/>
      <c r="C325" s="206"/>
      <c r="D325" s="206"/>
      <c r="E325" s="206"/>
      <c r="F325" s="22"/>
      <c r="G325" s="22"/>
      <c r="H325" s="206"/>
      <c r="M325" s="38"/>
      <c r="N325" s="44"/>
      <c r="O325" s="33"/>
    </row>
    <row r="326" spans="2:15">
      <c r="B326" s="206"/>
      <c r="C326" s="206"/>
      <c r="D326" s="206"/>
      <c r="E326" s="206"/>
      <c r="F326" s="206"/>
      <c r="G326" s="206"/>
      <c r="H326" s="206"/>
      <c r="M326" s="38"/>
      <c r="N326" s="43"/>
      <c r="O326" s="33"/>
    </row>
    <row r="327" spans="2:15">
      <c r="B327" s="206"/>
      <c r="C327" s="206"/>
      <c r="D327" s="206"/>
      <c r="E327" s="206"/>
      <c r="F327" s="22"/>
      <c r="G327" s="22"/>
      <c r="H327" s="206"/>
      <c r="M327" s="38"/>
      <c r="N327" s="43">
        <f>IF(N323="ΘΕΩΡΙΑ",G16,IF(N323="ΕΡΓΑΣΤΗΡΙΟ",H16,0))</f>
        <v>0</v>
      </c>
      <c r="O327" s="33"/>
    </row>
    <row r="328" spans="2:15">
      <c r="B328" s="206"/>
      <c r="C328" s="206"/>
      <c r="D328" s="206"/>
      <c r="E328" s="206"/>
      <c r="F328" s="206"/>
      <c r="G328" s="206"/>
      <c r="H328" s="206"/>
      <c r="M328" s="38"/>
      <c r="N328" s="43"/>
      <c r="O328" s="33"/>
    </row>
    <row r="329" spans="2:15" ht="18.75">
      <c r="B329" s="207"/>
      <c r="C329" s="17"/>
      <c r="D329" s="17"/>
      <c r="E329" s="17"/>
      <c r="F329" s="17"/>
      <c r="G329" s="17"/>
      <c r="H329" s="17"/>
      <c r="M329" s="38"/>
      <c r="N329" s="45" t="str">
        <f>$A$3</f>
        <v>Γ’ Εξάμηνο   -  ΑΙΘΟΥΣΑ : 24 -1ος ΌΡΟΦΟΣ</v>
      </c>
      <c r="O329" s="33"/>
    </row>
    <row r="330" spans="2:15" ht="18.75">
      <c r="B330" s="17"/>
      <c r="C330" s="17"/>
      <c r="D330" s="17"/>
      <c r="E330" s="17"/>
      <c r="F330" s="17"/>
      <c r="G330" s="17"/>
      <c r="H330" s="17"/>
      <c r="M330" s="38"/>
      <c r="N330" s="34"/>
      <c r="O330" s="33"/>
    </row>
    <row r="331" spans="2:15">
      <c r="B331" s="17"/>
      <c r="C331" s="17"/>
      <c r="D331" s="17"/>
      <c r="E331" s="17"/>
      <c r="F331" s="17"/>
      <c r="G331" s="17"/>
      <c r="H331" s="17"/>
      <c r="M331" s="38"/>
      <c r="N331" s="17"/>
      <c r="O331" s="33"/>
    </row>
    <row r="332" spans="2:15">
      <c r="B332" s="17"/>
      <c r="C332" s="17"/>
      <c r="D332" s="17"/>
      <c r="E332" s="17"/>
      <c r="F332" s="17"/>
      <c r="G332" s="17"/>
      <c r="H332" s="17"/>
      <c r="M332" s="17"/>
      <c r="N332" s="17"/>
      <c r="O332" s="17"/>
    </row>
    <row r="333" spans="2:15" ht="26.25">
      <c r="B333" s="222"/>
      <c r="C333" s="222"/>
      <c r="D333" s="222"/>
      <c r="E333" s="222"/>
      <c r="F333" s="222"/>
      <c r="G333" s="222"/>
      <c r="H333" s="222"/>
      <c r="I333" s="201"/>
      <c r="M333" s="32"/>
      <c r="N333" s="39" t="str">
        <f>$N$221</f>
        <v>2021Β</v>
      </c>
      <c r="O333" s="32"/>
    </row>
    <row r="334" spans="2:15" ht="15.75">
      <c r="B334" s="223"/>
      <c r="C334" s="223"/>
      <c r="D334" s="223"/>
      <c r="E334" s="223"/>
      <c r="F334" s="223"/>
      <c r="G334" s="223"/>
      <c r="H334" s="223"/>
      <c r="I334" s="201"/>
      <c r="M334" s="32"/>
      <c r="N334" s="40"/>
      <c r="O334" s="32"/>
    </row>
    <row r="335" spans="2:15" ht="15.75">
      <c r="B335" s="224"/>
      <c r="C335" s="225"/>
      <c r="D335" s="226"/>
      <c r="E335" s="226"/>
      <c r="F335" s="226"/>
      <c r="G335" s="226"/>
      <c r="H335" s="226"/>
      <c r="I335" s="201"/>
      <c r="M335" s="37"/>
      <c r="N335" s="88" t="str">
        <f>$A$1</f>
        <v>ΣΤΕΛΕΧΟΣ ΜΗΧΑΝΟΓΡΑΦΗΜΕΝΟΥ ΛΟΓΙΣΤΗΡΙΟΥ-ΦΟΡΟΤΕΧΝΙΚΟΥ ΓΡΑΦΕΙΟΥ</v>
      </c>
      <c r="O335" s="32"/>
    </row>
    <row r="336" spans="2:15" ht="15.75">
      <c r="B336" s="208"/>
      <c r="C336" s="157"/>
      <c r="D336" s="65"/>
      <c r="E336" s="65"/>
      <c r="F336" s="65"/>
      <c r="G336" s="65"/>
      <c r="H336" s="65"/>
      <c r="M336" s="32"/>
      <c r="N336" s="42"/>
      <c r="O336" s="32"/>
    </row>
    <row r="337" spans="2:15" ht="33" customHeight="1">
      <c r="B337" s="208"/>
      <c r="C337" s="157"/>
      <c r="D337" s="65"/>
      <c r="E337" s="65"/>
      <c r="F337" s="65"/>
      <c r="G337" s="65"/>
      <c r="H337" s="65"/>
      <c r="M337" s="32"/>
      <c r="N337" s="42"/>
      <c r="O337" s="32"/>
    </row>
    <row r="338" spans="2:15" ht="18.75">
      <c r="B338" s="208"/>
      <c r="C338" s="157"/>
      <c r="D338" s="65"/>
      <c r="E338" s="65"/>
      <c r="F338" s="65"/>
      <c r="G338" s="65"/>
      <c r="H338" s="65"/>
      <c r="M338" s="32"/>
      <c r="N338" s="44" t="str">
        <f>B17</f>
        <v>ΠΡΑΚΤΙΚΗ ΕΦΑΡΜΟΓΗ ΣΤΗΝ ΕΙΔΙΚΟΤΗΤΑ</v>
      </c>
      <c r="O338" s="32"/>
    </row>
    <row r="339" spans="2:15" ht="15.75">
      <c r="B339" s="208"/>
      <c r="C339" s="118"/>
      <c r="D339" s="17"/>
      <c r="E339" s="65"/>
      <c r="F339" s="95"/>
      <c r="G339" s="65"/>
      <c r="H339" s="65"/>
      <c r="M339" s="32"/>
      <c r="N339" s="42" t="str">
        <f>IF(N338=B17,IF(C17&lt;&gt;"",C9,IF(D17&lt;&gt;"",D9,0)))</f>
        <v>ΕΡΓΑΣΤΗΡΙΟ</v>
      </c>
      <c r="O339" s="32"/>
    </row>
    <row r="340" spans="2:15">
      <c r="B340" s="208"/>
      <c r="C340" s="118"/>
      <c r="D340" s="17"/>
      <c r="E340" s="65"/>
      <c r="F340" s="95"/>
      <c r="G340" s="65"/>
      <c r="H340" s="65"/>
      <c r="M340" s="38"/>
      <c r="N340" s="43"/>
      <c r="O340" s="33"/>
    </row>
    <row r="341" spans="2:15" ht="18.75">
      <c r="B341" s="17"/>
      <c r="C341" s="17"/>
      <c r="D341" s="17"/>
      <c r="E341" s="17"/>
      <c r="F341" s="17"/>
      <c r="G341" s="17"/>
      <c r="H341" s="17"/>
      <c r="M341" s="38"/>
      <c r="N341" s="44"/>
      <c r="O341" s="33"/>
    </row>
    <row r="342" spans="2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2:15">
      <c r="B343" s="17"/>
      <c r="C343" s="17"/>
      <c r="D343" s="17"/>
      <c r="E343" s="17"/>
      <c r="F343" s="17"/>
      <c r="G343" s="17"/>
      <c r="H343" s="17"/>
      <c r="M343" s="38"/>
      <c r="N343" s="43" t="e">
        <f>IF(N339="ΘΕΩΡΙΑ",G17,IF(N339="ΕΡΓΑΣΤΗΡΙΟ",#REF!,0))</f>
        <v>#REF!</v>
      </c>
      <c r="O343" s="33"/>
    </row>
    <row r="344" spans="2:15">
      <c r="B344" s="17"/>
      <c r="C344" s="17"/>
      <c r="D344" s="17"/>
      <c r="E344" s="17"/>
      <c r="F344" s="17"/>
      <c r="G344" s="17"/>
      <c r="H344" s="17"/>
      <c r="M344" s="38"/>
      <c r="N344" s="43"/>
      <c r="O344" s="33"/>
    </row>
    <row r="345" spans="2:15" ht="18.75">
      <c r="B345" s="17"/>
      <c r="C345" s="17"/>
      <c r="D345" s="17"/>
      <c r="E345" s="17"/>
      <c r="F345" s="17"/>
      <c r="G345" s="17"/>
      <c r="H345" s="17"/>
      <c r="M345" s="38"/>
      <c r="N345" s="45" t="str">
        <f>$A$3</f>
        <v>Γ’ Εξάμηνο   -  ΑΙΘΟΥΣΑ : 24 -1ος ΌΡΟΦΟΣ</v>
      </c>
      <c r="O345" s="33"/>
    </row>
    <row r="346" spans="2:15" ht="18.75">
      <c r="B346" s="17"/>
      <c r="C346" s="17"/>
      <c r="D346" s="17"/>
      <c r="E346" s="17"/>
      <c r="F346" s="17"/>
      <c r="G346" s="17"/>
      <c r="H346" s="17"/>
      <c r="M346" s="38"/>
      <c r="N346" s="34"/>
      <c r="O346" s="33"/>
    </row>
    <row r="347" spans="2:15">
      <c r="B347" s="17"/>
      <c r="C347" s="17"/>
      <c r="D347" s="17"/>
      <c r="E347" s="17"/>
      <c r="F347" s="17"/>
      <c r="G347" s="17"/>
      <c r="H347" s="17"/>
      <c r="M347" s="38"/>
      <c r="N347" s="17"/>
      <c r="O347" s="33"/>
    </row>
    <row r="348" spans="2:15">
      <c r="B348" s="17"/>
      <c r="C348" s="17"/>
      <c r="D348" s="17"/>
      <c r="E348" s="17"/>
      <c r="F348" s="17"/>
      <c r="G348" s="17"/>
      <c r="H348" s="17"/>
      <c r="M348" s="17"/>
      <c r="N348" s="17"/>
      <c r="O348" s="17"/>
    </row>
    <row r="349" spans="2:15" ht="18.75">
      <c r="B349" s="17"/>
      <c r="C349" s="17"/>
      <c r="D349" s="17"/>
      <c r="E349" s="17"/>
      <c r="F349" s="17"/>
      <c r="G349" s="17"/>
      <c r="H349" s="17"/>
      <c r="M349" s="32"/>
      <c r="N349" s="39" t="str">
        <f>$N$221</f>
        <v>2021Β</v>
      </c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0"/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7"/>
      <c r="N351" s="88" t="str">
        <f>$A$1</f>
        <v>ΣΤΕΛΕΧΟΣ ΜΗΧΑΝΟΓΡΑΦΗΜΕΝΟΥ ΛΟΓΙΣΤΗΡΙΟΥ-ΦΟΡΟΤΕΧΝΙΚΟΥ ΓΡΑΦΕΙΟΥ</v>
      </c>
      <c r="O351" s="32"/>
    </row>
    <row r="352" spans="2:15" ht="15.75">
      <c r="B352" s="17"/>
      <c r="C352" s="17"/>
      <c r="D352" s="17"/>
      <c r="E352" s="17"/>
      <c r="F352" s="17"/>
      <c r="G352" s="17"/>
      <c r="H352" s="17"/>
      <c r="M352" s="32"/>
      <c r="N352" s="42"/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/>
      <c r="O353" s="32"/>
    </row>
    <row r="354" spans="2:15" ht="18.75">
      <c r="B354" s="17"/>
      <c r="C354" s="17"/>
      <c r="D354" s="17"/>
      <c r="E354" s="17"/>
      <c r="F354" s="17"/>
      <c r="G354" s="17"/>
      <c r="H354" s="17"/>
      <c r="M354" s="32"/>
      <c r="N354" s="44">
        <f>B18</f>
        <v>0</v>
      </c>
      <c r="O354" s="32"/>
    </row>
    <row r="355" spans="2:15" ht="15.75">
      <c r="B355" s="17"/>
      <c r="C355" s="17"/>
      <c r="D355" s="17"/>
      <c r="E355" s="17"/>
      <c r="F355" s="17"/>
      <c r="G355" s="17"/>
      <c r="H355" s="17"/>
      <c r="M355" s="32"/>
      <c r="N355" s="42">
        <f>IF(N354=B18,IF(C18&lt;&gt;"",C9,IF(D18&lt;&gt;"",D9,0)))</f>
        <v>0</v>
      </c>
      <c r="O355" s="32"/>
    </row>
    <row r="356" spans="2:15">
      <c r="B356" s="17"/>
      <c r="C356" s="17"/>
      <c r="D356" s="17"/>
      <c r="E356" s="17"/>
      <c r="F356" s="17"/>
      <c r="G356" s="17"/>
      <c r="H356" s="17"/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IF(N355="ΘΕΩΡΙΑ",G18,IF(N355="ΕΡΓΑΣΤΗΡΙΟ",H17,0))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Γ’ Εξάμηνο   -  ΑΙΘΟΥΣΑ : 24 -1ος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88" t="str">
        <f>$A$1</f>
        <v>ΣΤΕΛΕΧΟΣ ΜΗΧΑΝΟΓΡΑΦΗΜΕΝΟΥ ΛΟΓΙΣΤΗΡΙΟΥ-ΦΟΡΟΤΕΧΝΙΚΟΥ ΓΡΑΦΕΙΟΥ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5.75">
      <c r="M370" s="32"/>
      <c r="N370" s="88">
        <f>B19</f>
        <v>0</v>
      </c>
      <c r="O370" s="32"/>
    </row>
    <row r="371" spans="13:15" ht="15.75">
      <c r="M371" s="32"/>
      <c r="N371" s="42">
        <f>IF(N370=B19,IF(C19&lt;&gt;"",C9,IF(D19&lt;&gt;"",D9,0)))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IF(N371="ΘΕΩΡΙΑ",G19,IF(N371="ΕΡΓΑΣΤΗΡΙΟ",H19,0))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Γ’ Εξάμηνο   -  ΑΙΘΟΥΣΑ : 24 -1ος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88" t="str">
        <f>$A$1</f>
        <v>ΣΤΕΛΕΧΟΣ ΜΗΧΑΝΟΓΡΑΦΗΜΕΝΟΥ ΛΟΓΙΣΤΗΡΙΟΥ-ΦΟΡΟΤΕΧΝΙΚΟΥ ΓΡΑΦΕΙΟΥ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B20</f>
        <v>0</v>
      </c>
      <c r="O386" s="32"/>
    </row>
    <row r="387" spans="13:15" ht="15.75">
      <c r="M387" s="32"/>
      <c r="N387" s="42">
        <f>IF(N386=B20,IF(C20&lt;&gt;"",C9,IF(D20&lt;&gt;"",D9,0)))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IF(N387="ΘΕΩΡΙΑ",G20,IF(N387="ΕΡΓΑΣΤΗΡΙΟ",H20,0))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Γ’ Εξάμηνο   -  ΑΙΘΟΥΣΑ : 24 -1ος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88" t="str">
        <f>$A$1</f>
        <v>ΣΤΕΛΕΧΟΣ ΜΗΧΑΝΟΓΡΑΦΗΜΕΝΟΥ ΛΟΓΙΣΤΗΡΙΟΥ-ΦΟΡΟΤΕΧΝΙΚΟΥ ΓΡΑΦΕΙΟΥ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B21</f>
        <v>0</v>
      </c>
      <c r="O402" s="32"/>
    </row>
    <row r="403" spans="13:15" ht="15.75">
      <c r="M403" s="38"/>
      <c r="N403" s="42">
        <f>IF(N402=B21,IF(C21&lt;&gt;"",C9,IF(D21&lt;&gt;"",D9,0)))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IF(N403="ΘΕΩΡΙΑ",G21,IF(N403="ΕΡΓΑΣΤΗΡΙΟ",H21,0))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Γ’ Εξάμηνο   -  ΑΙΘΟΥΣΑ : 24 -1ος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2021Β</v>
      </c>
    </row>
    <row r="413" spans="13:15" ht="15.75">
      <c r="N413" s="40"/>
    </row>
    <row r="414" spans="13:15" ht="15.75">
      <c r="N414" s="41" t="str">
        <f>$A$1</f>
        <v>ΣΤΕΛΕΧΟΣ ΜΗΧΑΝΟΓΡΑΦΗΜΕΝΟΥ ΛΟΓΙΣΤΗΡΙΟΥ-ΦΟΡΟΤΕΧΝΙΚΟΥ ΓΡΑΦΕΙΟΥ</v>
      </c>
    </row>
    <row r="415" spans="13:15" ht="15.75">
      <c r="N415" s="42"/>
    </row>
    <row r="416" spans="13:15" ht="15.75">
      <c r="N416" s="42"/>
    </row>
    <row r="417" spans="14:14" ht="18.75">
      <c r="N417" s="44">
        <f>B22</f>
        <v>0</v>
      </c>
    </row>
    <row r="418" spans="14:14" ht="15.75">
      <c r="N418" s="42">
        <f>IF(N417=B22,IF(C22&lt;&gt;"",C9,IF(D22&lt;&gt;"",D9,0)))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IF(N418="ΘΕΩΡΙΑ",G22,IF(N418="ΕΡΓΑΣΤΗΡΙΟ",H22,0))</f>
        <v>0</v>
      </c>
    </row>
    <row r="422" spans="14:14">
      <c r="N422" s="43"/>
    </row>
    <row r="423" spans="14:14" ht="18.75">
      <c r="N423" s="45" t="str">
        <f>$A$3</f>
        <v>Γ’ Εξάμηνο   -  ΑΙΘΟΥΣΑ : 24 -1ος ΌΡΟΦΟΣ</v>
      </c>
    </row>
  </sheetData>
  <mergeCells count="11">
    <mergeCell ref="B183:H183"/>
    <mergeCell ref="B191:H191"/>
    <mergeCell ref="M205:N205"/>
    <mergeCell ref="A1:H1"/>
    <mergeCell ref="A3:H3"/>
    <mergeCell ref="B8:B9"/>
    <mergeCell ref="E8:E9"/>
    <mergeCell ref="F8:F9"/>
    <mergeCell ref="G8:G9"/>
    <mergeCell ref="H8:H9"/>
    <mergeCell ref="D4:E4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1441" r:id="rId3"/>
    <oleObject progId="Word.Document.8" shapeId="61442" r:id="rId4"/>
    <oleObject progId="Word.Document.8" shapeId="61443" r:id="rId5"/>
    <oleObject progId="Word.Document.8" shapeId="61444" r:id="rId6"/>
    <oleObject progId="Word.Document.8" shapeId="61445" r:id="rId7"/>
    <oleObject progId="Word.Document.8" shapeId="61446" r:id="rId8"/>
    <oleObject progId="Word.Document.8" shapeId="61447" r:id="rId9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R421"/>
  <sheetViews>
    <sheetView topLeftCell="A161" zoomScale="80" zoomScaleNormal="80" workbookViewId="0">
      <selection activeCell="T193" sqref="T193"/>
    </sheetView>
  </sheetViews>
  <sheetFormatPr defaultRowHeight="15"/>
  <cols>
    <col min="1" max="1" width="6.5703125" style="139" customWidth="1"/>
    <col min="2" max="2" width="26.42578125" style="139" customWidth="1"/>
    <col min="3" max="3" width="13.140625" style="139" customWidth="1"/>
    <col min="4" max="4" width="18.5703125" style="139" customWidth="1"/>
    <col min="5" max="5" width="18.85546875" style="139" customWidth="1"/>
    <col min="6" max="6" width="19.7109375" style="139" customWidth="1"/>
    <col min="7" max="7" width="17.140625" style="139" customWidth="1"/>
    <col min="8" max="8" width="23.140625" style="139" customWidth="1"/>
    <col min="9" max="11" width="9.140625" style="139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0.25">
      <c r="A1" s="369" t="s">
        <v>39</v>
      </c>
      <c r="B1" s="369"/>
      <c r="C1" s="369"/>
      <c r="D1" s="369"/>
      <c r="E1" s="369"/>
      <c r="F1" s="369"/>
      <c r="G1" s="369"/>
      <c r="H1" s="369"/>
    </row>
    <row r="2" spans="1:14" ht="21">
      <c r="A2" s="361"/>
      <c r="B2" s="361"/>
      <c r="C2" s="361"/>
      <c r="D2" s="361"/>
      <c r="E2" s="361"/>
      <c r="F2" s="361"/>
      <c r="G2" s="361"/>
      <c r="H2" s="361"/>
    </row>
    <row r="3" spans="1:14" ht="18" customHeight="1">
      <c r="A3" s="356" t="s">
        <v>360</v>
      </c>
      <c r="B3" s="356"/>
      <c r="C3" s="356"/>
      <c r="D3" s="356"/>
      <c r="E3" s="356"/>
      <c r="F3" s="356"/>
      <c r="G3" s="356"/>
      <c r="H3" s="356"/>
    </row>
    <row r="4" spans="1:14">
      <c r="E4" s="101" t="s">
        <v>307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29.25" customHeight="1" thickBot="1">
      <c r="A10" s="84">
        <f>COUNTIF(B27:H185,B10)</f>
        <v>15</v>
      </c>
      <c r="B10" s="111" t="s">
        <v>175</v>
      </c>
      <c r="C10" s="136">
        <v>1</v>
      </c>
      <c r="D10" s="136"/>
      <c r="E10" s="112">
        <f t="shared" ref="E10:E25" si="0">C10+D10</f>
        <v>1</v>
      </c>
      <c r="F10" s="112">
        <f>ROUND(E10*15*0.15,0)</f>
        <v>2</v>
      </c>
      <c r="G10" s="63" t="s">
        <v>409</v>
      </c>
      <c r="H10" s="112"/>
      <c r="I10" s="139">
        <f>E10*15</f>
        <v>15</v>
      </c>
      <c r="J10" s="139">
        <f>A10-I10</f>
        <v>0</v>
      </c>
    </row>
    <row r="11" spans="1:14" ht="30">
      <c r="A11" s="8">
        <f>COUNTIF(B27:H185,B11)</f>
        <v>45</v>
      </c>
      <c r="B11" s="82" t="s">
        <v>176</v>
      </c>
      <c r="C11" s="136"/>
      <c r="D11" s="136">
        <v>3</v>
      </c>
      <c r="E11" s="112">
        <f t="shared" si="0"/>
        <v>3</v>
      </c>
      <c r="F11" s="112">
        <f>ROUND(E11*15*0.15,0)</f>
        <v>7</v>
      </c>
      <c r="G11" s="63"/>
      <c r="H11" s="112" t="s">
        <v>408</v>
      </c>
      <c r="I11" s="139">
        <f t="shared" ref="I11:I25" si="1">E11*15</f>
        <v>45</v>
      </c>
      <c r="J11" s="139">
        <f t="shared" ref="J11:J25" si="2">A11-I11</f>
        <v>0</v>
      </c>
      <c r="N11" s="125" t="str">
        <f>A1</f>
        <v>ΤΕΧΝΙΚΟΣ ΑΙΣΘΗΤΙΚΗΣ ΤΕΧΝΗΣ &amp; ΜΑΚΙΓΙΑΖ</v>
      </c>
    </row>
    <row r="12" spans="1:14" ht="30">
      <c r="A12" s="8">
        <f>COUNTIF(B27:H185,B12)</f>
        <v>45</v>
      </c>
      <c r="B12" s="82" t="s">
        <v>45</v>
      </c>
      <c r="C12" s="136"/>
      <c r="D12" s="136">
        <v>3</v>
      </c>
      <c r="E12" s="112">
        <f t="shared" si="0"/>
        <v>3</v>
      </c>
      <c r="F12" s="112">
        <f t="shared" ref="F12:F25" si="3">ROUND(E12*15*0.15,0)</f>
        <v>7</v>
      </c>
      <c r="H12" s="112" t="s">
        <v>409</v>
      </c>
      <c r="I12" s="139">
        <f t="shared" si="1"/>
        <v>45</v>
      </c>
      <c r="J12" s="139">
        <f t="shared" si="2"/>
        <v>0</v>
      </c>
      <c r="N12" s="107"/>
    </row>
    <row r="13" spans="1:14" ht="30" customHeight="1">
      <c r="A13" s="8">
        <f>COUNTIF(B27:H185,B13)</f>
        <v>15</v>
      </c>
      <c r="B13" s="111" t="s">
        <v>177</v>
      </c>
      <c r="C13" s="136">
        <v>1</v>
      </c>
      <c r="D13" s="136"/>
      <c r="E13" s="112">
        <f t="shared" si="0"/>
        <v>1</v>
      </c>
      <c r="F13" s="112">
        <f t="shared" si="3"/>
        <v>2</v>
      </c>
      <c r="G13" s="63" t="s">
        <v>345</v>
      </c>
      <c r="H13" s="112"/>
      <c r="I13" s="139">
        <f t="shared" si="1"/>
        <v>15</v>
      </c>
      <c r="J13" s="139">
        <f t="shared" si="2"/>
        <v>0</v>
      </c>
      <c r="N13" s="103" t="str">
        <f>A3</f>
        <v>Γ’ Εξάμηνο   -  ΑΙΘΟΥΣΑ : 21 -1ος ΌΡΟΦΟΣ</v>
      </c>
    </row>
    <row r="14" spans="1:14" ht="30">
      <c r="A14" s="8">
        <f>COUNTIF(B27:H185,B14)</f>
        <v>45</v>
      </c>
      <c r="B14" s="82" t="s">
        <v>178</v>
      </c>
      <c r="C14" s="136"/>
      <c r="D14" s="136">
        <v>3</v>
      </c>
      <c r="E14" s="112">
        <f t="shared" si="0"/>
        <v>3</v>
      </c>
      <c r="F14" s="112">
        <f t="shared" si="3"/>
        <v>7</v>
      </c>
      <c r="G14" s="112"/>
      <c r="H14" s="63" t="s">
        <v>346</v>
      </c>
      <c r="I14" s="85">
        <f t="shared" si="1"/>
        <v>45</v>
      </c>
      <c r="J14" s="139">
        <f>A14-I14</f>
        <v>0</v>
      </c>
      <c r="N14" s="103"/>
    </row>
    <row r="15" spans="1:14" ht="28.5" customHeight="1">
      <c r="A15" s="8">
        <f>COUNTIF(B27:H185,B15)</f>
        <v>15</v>
      </c>
      <c r="B15" s="82" t="s">
        <v>179</v>
      </c>
      <c r="C15" s="136">
        <v>1</v>
      </c>
      <c r="D15" s="136"/>
      <c r="E15" s="112">
        <f t="shared" si="0"/>
        <v>1</v>
      </c>
      <c r="F15" s="112">
        <f t="shared" si="3"/>
        <v>2</v>
      </c>
      <c r="G15" s="63" t="s">
        <v>345</v>
      </c>
      <c r="H15" s="112"/>
      <c r="I15" s="139">
        <f t="shared" si="1"/>
        <v>15</v>
      </c>
      <c r="J15" s="139">
        <f t="shared" si="2"/>
        <v>0</v>
      </c>
      <c r="N15" s="103"/>
    </row>
    <row r="16" spans="1:14" ht="45.75" customHeight="1" thickBot="1">
      <c r="A16" s="8">
        <f>COUNTIF(B27:H185,B16)</f>
        <v>60</v>
      </c>
      <c r="B16" s="82" t="s">
        <v>180</v>
      </c>
      <c r="C16" s="136"/>
      <c r="D16" s="136">
        <v>4</v>
      </c>
      <c r="E16" s="112">
        <f t="shared" si="0"/>
        <v>4</v>
      </c>
      <c r="F16" s="112">
        <f t="shared" si="3"/>
        <v>9</v>
      </c>
      <c r="G16" s="112"/>
      <c r="H16" s="63" t="s">
        <v>411</v>
      </c>
      <c r="I16" s="139">
        <f t="shared" si="1"/>
        <v>60</v>
      </c>
      <c r="J16" s="139">
        <f t="shared" si="2"/>
        <v>0</v>
      </c>
      <c r="N16" s="104" t="s">
        <v>155</v>
      </c>
    </row>
    <row r="17" spans="1:14" ht="30" customHeight="1">
      <c r="A17" s="8">
        <f>COUNTIF(B27:H185,B17)</f>
        <v>15</v>
      </c>
      <c r="B17" s="111" t="s">
        <v>181</v>
      </c>
      <c r="C17" s="136">
        <v>1</v>
      </c>
      <c r="D17" s="136"/>
      <c r="E17" s="112">
        <f>C17+D17</f>
        <v>1</v>
      </c>
      <c r="F17" s="112">
        <f>ROUND(E17*15*0.15,0)</f>
        <v>2</v>
      </c>
      <c r="G17" s="112" t="s">
        <v>409</v>
      </c>
      <c r="H17" s="112"/>
      <c r="I17" s="139">
        <f>E17*15</f>
        <v>15</v>
      </c>
      <c r="J17" s="139">
        <f>A17-I17</f>
        <v>0</v>
      </c>
      <c r="N17" s="105"/>
    </row>
    <row r="18" spans="1:14" ht="37.5" customHeight="1">
      <c r="A18" s="8">
        <f>COUNTIF(B27:H185,B18)</f>
        <v>45</v>
      </c>
      <c r="B18" s="111" t="s">
        <v>182</v>
      </c>
      <c r="C18" s="28"/>
      <c r="D18" s="28">
        <v>3</v>
      </c>
      <c r="E18" s="112">
        <f t="shared" si="0"/>
        <v>3</v>
      </c>
      <c r="F18" s="112">
        <f t="shared" si="3"/>
        <v>7</v>
      </c>
      <c r="G18" s="112"/>
      <c r="H18" s="112" t="s">
        <v>412</v>
      </c>
      <c r="I18" s="139">
        <f>E18*15</f>
        <v>45</v>
      </c>
      <c r="J18" s="139">
        <f t="shared" si="2"/>
        <v>0</v>
      </c>
    </row>
    <row r="19" spans="1:14" ht="26.25" customHeight="1">
      <c r="A19" s="8">
        <f>COUNTIF(B27:H185,B19)</f>
        <v>0</v>
      </c>
      <c r="B19" s="202"/>
      <c r="C19" s="28"/>
      <c r="D19" s="28"/>
      <c r="E19" s="112">
        <f>C19+D19</f>
        <v>0</v>
      </c>
      <c r="F19" s="112">
        <f>ROUND(E19*15*0.15,0)</f>
        <v>0</v>
      </c>
      <c r="G19" s="112"/>
      <c r="H19" s="112"/>
      <c r="I19" s="139">
        <f>E19*15</f>
        <v>0</v>
      </c>
      <c r="J19" s="139">
        <f>A19-I19</f>
        <v>0</v>
      </c>
    </row>
    <row r="20" spans="1:14">
      <c r="A20" s="8">
        <f>COUNTIF(B27:H185,B20)</f>
        <v>0</v>
      </c>
      <c r="B20" s="202"/>
      <c r="C20" s="112"/>
      <c r="D20" s="112"/>
      <c r="E20" s="112">
        <f t="shared" si="0"/>
        <v>0</v>
      </c>
      <c r="F20" s="112">
        <f t="shared" si="3"/>
        <v>0</v>
      </c>
      <c r="G20" s="112"/>
      <c r="H20" s="112"/>
      <c r="I20" s="139">
        <f t="shared" si="1"/>
        <v>0</v>
      </c>
      <c r="J20" s="139">
        <f t="shared" si="2"/>
        <v>0</v>
      </c>
    </row>
    <row r="21" spans="1:14">
      <c r="A21" s="8">
        <f>COUNTIF(B27:H185,B21)</f>
        <v>0</v>
      </c>
      <c r="B21" s="20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4">
      <c r="A22" s="8"/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4">
      <c r="A23" s="8"/>
      <c r="B23" s="27"/>
      <c r="C23" s="112"/>
      <c r="D23" s="112"/>
      <c r="E23" s="112">
        <f t="shared" si="0"/>
        <v>0</v>
      </c>
      <c r="F23" s="112">
        <f t="shared" si="3"/>
        <v>0</v>
      </c>
      <c r="G23" s="112"/>
      <c r="H23" s="12"/>
      <c r="I23" s="139">
        <f t="shared" si="1"/>
        <v>0</v>
      </c>
      <c r="J23" s="139">
        <f t="shared" si="2"/>
        <v>0</v>
      </c>
    </row>
    <row r="24" spans="1:14" hidden="1">
      <c r="A24" s="8">
        <f>COUNTIF(B27:H159,B24)</f>
        <v>0</v>
      </c>
      <c r="B24" s="112"/>
      <c r="C24" s="112"/>
      <c r="D24" s="112"/>
      <c r="E24" s="112">
        <f t="shared" si="0"/>
        <v>0</v>
      </c>
      <c r="F24" s="112">
        <f t="shared" si="3"/>
        <v>0</v>
      </c>
      <c r="G24" s="112"/>
      <c r="H24" s="112"/>
      <c r="I24" s="139">
        <f t="shared" si="1"/>
        <v>0</v>
      </c>
      <c r="J24" s="139">
        <f t="shared" si="2"/>
        <v>0</v>
      </c>
    </row>
    <row r="25" spans="1:14" hidden="1">
      <c r="A25" s="8">
        <f>COUNTIF(B27:H159,B25)</f>
        <v>0</v>
      </c>
      <c r="B25" s="112"/>
      <c r="C25" s="112"/>
      <c r="D25" s="112"/>
      <c r="E25" s="112">
        <f t="shared" si="0"/>
        <v>0</v>
      </c>
      <c r="F25" s="112">
        <f t="shared" si="3"/>
        <v>0</v>
      </c>
      <c r="G25" s="112"/>
      <c r="H25" s="112"/>
      <c r="I25" s="139">
        <f t="shared" si="1"/>
        <v>0</v>
      </c>
      <c r="J25" s="139">
        <f t="shared" si="2"/>
        <v>0</v>
      </c>
    </row>
    <row r="26" spans="1:14">
      <c r="A26" s="139">
        <f>SUM(A10:A25)</f>
        <v>300</v>
      </c>
      <c r="B26" s="143" t="s">
        <v>20</v>
      </c>
      <c r="C26" s="139">
        <f>SUM(C10:C25)</f>
        <v>4</v>
      </c>
      <c r="D26" s="139">
        <f>SUM(D10:D25)</f>
        <v>16</v>
      </c>
    </row>
    <row r="28" spans="1:14" hidden="1"/>
    <row r="29" spans="1:14" hidden="1"/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C36" s="197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C43" s="15"/>
    </row>
    <row r="44" spans="1:11" ht="31.5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43.5" customHeight="1">
      <c r="B45" s="6">
        <v>1</v>
      </c>
      <c r="C45" s="15" t="s">
        <v>11</v>
      </c>
      <c r="D45" s="111"/>
      <c r="E45" s="111"/>
      <c r="F45" s="111"/>
      <c r="G45" s="82" t="s">
        <v>178</v>
      </c>
      <c r="H45" s="82" t="s">
        <v>182</v>
      </c>
    </row>
    <row r="46" spans="1:11" ht="45" customHeight="1">
      <c r="B46" s="6">
        <v>2</v>
      </c>
      <c r="C46" s="15" t="s">
        <v>12</v>
      </c>
      <c r="D46" s="111"/>
      <c r="E46" s="111"/>
      <c r="F46" s="111"/>
      <c r="G46" s="82" t="s">
        <v>178</v>
      </c>
      <c r="H46" s="82" t="s">
        <v>182</v>
      </c>
    </row>
    <row r="47" spans="1:11" ht="65.25" customHeight="1">
      <c r="B47" s="6">
        <v>3</v>
      </c>
      <c r="C47" s="15" t="s">
        <v>13</v>
      </c>
      <c r="D47" s="82"/>
      <c r="E47" s="82"/>
      <c r="F47" s="82"/>
      <c r="G47" s="82" t="s">
        <v>180</v>
      </c>
      <c r="H47" s="82" t="s">
        <v>45</v>
      </c>
    </row>
    <row r="48" spans="1:11" ht="62.25" customHeight="1">
      <c r="B48" s="6">
        <v>4</v>
      </c>
      <c r="C48" s="15" t="s">
        <v>14</v>
      </c>
      <c r="D48" s="82"/>
      <c r="E48" s="82"/>
      <c r="F48" s="82"/>
      <c r="G48" s="82" t="s">
        <v>180</v>
      </c>
      <c r="H48" s="82" t="s">
        <v>45</v>
      </c>
    </row>
    <row r="49" spans="1:8" ht="29.25">
      <c r="B49" s="143">
        <v>5</v>
      </c>
      <c r="C49" s="15" t="s">
        <v>15</v>
      </c>
      <c r="D49" s="82"/>
      <c r="E49" s="82"/>
      <c r="F49" s="111"/>
      <c r="G49" s="82"/>
      <c r="H49" s="82"/>
    </row>
    <row r="50" spans="1:8">
      <c r="C50" s="15"/>
    </row>
    <row r="51" spans="1:8" ht="31.5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30">
      <c r="B52" s="6">
        <v>1</v>
      </c>
      <c r="C52" s="15" t="s">
        <v>11</v>
      </c>
      <c r="D52" s="82" t="s">
        <v>175</v>
      </c>
      <c r="E52" s="82" t="s">
        <v>177</v>
      </c>
      <c r="F52" s="82" t="s">
        <v>176</v>
      </c>
      <c r="G52" s="82" t="s">
        <v>178</v>
      </c>
      <c r="H52" s="82" t="s">
        <v>182</v>
      </c>
    </row>
    <row r="53" spans="1:8" ht="30">
      <c r="B53" s="6">
        <v>2</v>
      </c>
      <c r="C53" s="15" t="s">
        <v>12</v>
      </c>
      <c r="D53" s="82" t="s">
        <v>176</v>
      </c>
      <c r="E53" s="82" t="s">
        <v>178</v>
      </c>
      <c r="F53" s="82" t="s">
        <v>176</v>
      </c>
      <c r="G53" s="82" t="s">
        <v>178</v>
      </c>
      <c r="H53" s="82" t="s">
        <v>182</v>
      </c>
    </row>
    <row r="54" spans="1:8" ht="60">
      <c r="B54" s="6">
        <v>3</v>
      </c>
      <c r="C54" s="15" t="s">
        <v>13</v>
      </c>
      <c r="E54" s="82" t="s">
        <v>180</v>
      </c>
      <c r="F54" s="111"/>
      <c r="G54" s="82" t="s">
        <v>180</v>
      </c>
      <c r="H54" s="82" t="s">
        <v>45</v>
      </c>
    </row>
    <row r="55" spans="1:8" ht="60">
      <c r="B55" s="6">
        <v>4</v>
      </c>
      <c r="C55" s="15" t="s">
        <v>14</v>
      </c>
      <c r="D55" s="82" t="s">
        <v>45</v>
      </c>
      <c r="E55" s="82" t="s">
        <v>180</v>
      </c>
      <c r="F55" s="111"/>
      <c r="G55" s="82" t="s">
        <v>180</v>
      </c>
      <c r="H55" s="82" t="s">
        <v>45</v>
      </c>
    </row>
    <row r="56" spans="1:8" ht="29.25">
      <c r="B56" s="143">
        <v>5</v>
      </c>
      <c r="C56" s="15" t="s">
        <v>15</v>
      </c>
      <c r="D56" s="82"/>
      <c r="E56" s="82"/>
      <c r="F56" s="82"/>
      <c r="G56" s="82"/>
      <c r="H56" s="82" t="s">
        <v>181</v>
      </c>
    </row>
    <row r="57" spans="1:8" ht="30">
      <c r="H57" s="82" t="s">
        <v>182</v>
      </c>
    </row>
    <row r="58" spans="1:8" ht="31.5"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30">
      <c r="A59" s="139">
        <v>3</v>
      </c>
      <c r="B59" s="6">
        <v>1</v>
      </c>
      <c r="C59" s="15" t="s">
        <v>11</v>
      </c>
      <c r="D59" s="82" t="s">
        <v>175</v>
      </c>
      <c r="E59" s="82" t="s">
        <v>177</v>
      </c>
      <c r="F59" s="82" t="s">
        <v>176</v>
      </c>
      <c r="G59" s="82" t="s">
        <v>178</v>
      </c>
      <c r="H59" s="82" t="s">
        <v>182</v>
      </c>
    </row>
    <row r="60" spans="1:8" ht="30">
      <c r="B60" s="6">
        <v>2</v>
      </c>
      <c r="C60" s="15" t="s">
        <v>12</v>
      </c>
      <c r="D60" s="82" t="s">
        <v>176</v>
      </c>
      <c r="E60" s="82" t="s">
        <v>178</v>
      </c>
      <c r="F60" s="82" t="s">
        <v>176</v>
      </c>
      <c r="G60" s="82" t="s">
        <v>178</v>
      </c>
      <c r="H60" s="82" t="s">
        <v>182</v>
      </c>
    </row>
    <row r="61" spans="1:8" ht="60">
      <c r="B61" s="6">
        <v>3</v>
      </c>
      <c r="C61" s="15" t="s">
        <v>13</v>
      </c>
      <c r="D61" s="82" t="s">
        <v>179</v>
      </c>
      <c r="E61" s="82" t="s">
        <v>180</v>
      </c>
      <c r="F61" s="82" t="s">
        <v>181</v>
      </c>
      <c r="G61" s="82" t="s">
        <v>180</v>
      </c>
      <c r="H61" s="82" t="s">
        <v>45</v>
      </c>
    </row>
    <row r="62" spans="1:8" ht="60">
      <c r="B62" s="6">
        <v>4</v>
      </c>
      <c r="C62" s="15" t="s">
        <v>14</v>
      </c>
      <c r="D62" s="82" t="s">
        <v>45</v>
      </c>
      <c r="E62" s="82" t="s">
        <v>180</v>
      </c>
      <c r="F62" s="82" t="s">
        <v>182</v>
      </c>
      <c r="G62" s="82" t="s">
        <v>180</v>
      </c>
      <c r="H62" s="82" t="s">
        <v>45</v>
      </c>
    </row>
    <row r="63" spans="1:8" ht="29.25"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8" ht="31.5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30">
      <c r="B65" s="6">
        <v>1</v>
      </c>
      <c r="C65" s="15" t="s">
        <v>11</v>
      </c>
      <c r="D65" s="82" t="s">
        <v>175</v>
      </c>
      <c r="E65" s="82" t="s">
        <v>177</v>
      </c>
      <c r="F65" s="82" t="s">
        <v>176</v>
      </c>
      <c r="G65" s="82" t="s">
        <v>178</v>
      </c>
      <c r="H65" s="82"/>
    </row>
    <row r="66" spans="1:8" ht="30">
      <c r="B66" s="6">
        <v>2</v>
      </c>
      <c r="C66" s="15" t="s">
        <v>12</v>
      </c>
      <c r="D66" s="82" t="s">
        <v>176</v>
      </c>
      <c r="E66" s="82" t="s">
        <v>178</v>
      </c>
      <c r="F66" s="82" t="s">
        <v>176</v>
      </c>
      <c r="G66" s="82" t="s">
        <v>178</v>
      </c>
      <c r="H66" s="82"/>
    </row>
    <row r="67" spans="1:8" ht="60">
      <c r="B67" s="6">
        <v>3</v>
      </c>
      <c r="C67" s="15" t="s">
        <v>13</v>
      </c>
      <c r="D67" s="82" t="s">
        <v>179</v>
      </c>
      <c r="E67" s="82" t="s">
        <v>180</v>
      </c>
      <c r="F67" s="82" t="s">
        <v>181</v>
      </c>
      <c r="G67" s="82" t="s">
        <v>180</v>
      </c>
      <c r="H67" s="82"/>
    </row>
    <row r="68" spans="1:8" ht="60">
      <c r="B68" s="6">
        <v>4</v>
      </c>
      <c r="C68" s="15" t="s">
        <v>14</v>
      </c>
      <c r="D68" s="82" t="s">
        <v>45</v>
      </c>
      <c r="E68" s="82" t="s">
        <v>180</v>
      </c>
      <c r="F68" s="82" t="s">
        <v>182</v>
      </c>
      <c r="G68" s="82" t="s">
        <v>180</v>
      </c>
      <c r="H68" s="82"/>
    </row>
    <row r="69" spans="1:8" ht="29.25">
      <c r="B69" s="143">
        <v>5</v>
      </c>
      <c r="C69" s="15" t="s">
        <v>15</v>
      </c>
      <c r="D69" s="82"/>
      <c r="E69" s="82"/>
      <c r="F69" s="82"/>
      <c r="G69" s="82"/>
      <c r="H69" s="82"/>
    </row>
    <row r="71" spans="1:8" ht="31.5">
      <c r="A71" s="139">
        <v>5</v>
      </c>
      <c r="B71" s="5" t="s">
        <v>0</v>
      </c>
      <c r="C71" s="5" t="s">
        <v>1</v>
      </c>
      <c r="D71" s="5" t="s">
        <v>312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30">
      <c r="B72" s="6">
        <v>1</v>
      </c>
      <c r="C72" s="15" t="s">
        <v>11</v>
      </c>
      <c r="D72" s="82" t="s">
        <v>175</v>
      </c>
      <c r="E72" s="82" t="s">
        <v>177</v>
      </c>
      <c r="F72" s="82" t="s">
        <v>176</v>
      </c>
      <c r="G72" s="82" t="s">
        <v>178</v>
      </c>
      <c r="H72" s="82" t="s">
        <v>182</v>
      </c>
    </row>
    <row r="73" spans="1:8" ht="30">
      <c r="B73" s="6">
        <v>2</v>
      </c>
      <c r="C73" s="15" t="s">
        <v>12</v>
      </c>
      <c r="D73" s="82" t="s">
        <v>176</v>
      </c>
      <c r="E73" s="82" t="s">
        <v>178</v>
      </c>
      <c r="F73" s="82" t="s">
        <v>176</v>
      </c>
      <c r="G73" s="82" t="s">
        <v>178</v>
      </c>
      <c r="H73" s="82" t="s">
        <v>182</v>
      </c>
    </row>
    <row r="74" spans="1:8" ht="60">
      <c r="B74" s="6">
        <v>3</v>
      </c>
      <c r="C74" s="15" t="s">
        <v>13</v>
      </c>
      <c r="D74" s="82" t="s">
        <v>179</v>
      </c>
      <c r="E74" s="82" t="s">
        <v>180</v>
      </c>
      <c r="F74" s="82" t="s">
        <v>181</v>
      </c>
      <c r="G74" s="82" t="s">
        <v>180</v>
      </c>
      <c r="H74" s="82" t="s">
        <v>45</v>
      </c>
    </row>
    <row r="75" spans="1:8" ht="60">
      <c r="B75" s="6">
        <v>4</v>
      </c>
      <c r="C75" s="15" t="s">
        <v>14</v>
      </c>
      <c r="D75" s="82" t="s">
        <v>45</v>
      </c>
      <c r="E75" s="82" t="s">
        <v>180</v>
      </c>
      <c r="F75" s="82" t="s">
        <v>182</v>
      </c>
      <c r="G75" s="82" t="s">
        <v>180</v>
      </c>
      <c r="H75" s="82" t="s">
        <v>45</v>
      </c>
    </row>
    <row r="76" spans="1:8" ht="29.25">
      <c r="B76" s="143">
        <v>5</v>
      </c>
      <c r="C76" s="15" t="s">
        <v>15</v>
      </c>
      <c r="D76" s="82"/>
      <c r="E76" s="82"/>
      <c r="F76" s="82"/>
      <c r="G76" s="82"/>
      <c r="H76" s="82"/>
    </row>
    <row r="78" spans="1:8" ht="31.5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30">
      <c r="B79" s="6">
        <v>1</v>
      </c>
      <c r="C79" s="15" t="s">
        <v>11</v>
      </c>
      <c r="D79" s="82" t="s">
        <v>175</v>
      </c>
      <c r="E79" s="82" t="s">
        <v>177</v>
      </c>
      <c r="F79" s="82" t="s">
        <v>176</v>
      </c>
      <c r="G79" s="82" t="s">
        <v>178</v>
      </c>
      <c r="H79" s="82" t="s">
        <v>182</v>
      </c>
    </row>
    <row r="80" spans="1:8" ht="30">
      <c r="B80" s="6">
        <v>2</v>
      </c>
      <c r="C80" s="15" t="s">
        <v>12</v>
      </c>
      <c r="D80" s="82" t="s">
        <v>176</v>
      </c>
      <c r="E80" s="82" t="s">
        <v>178</v>
      </c>
      <c r="F80" s="82" t="s">
        <v>176</v>
      </c>
      <c r="G80" s="82" t="s">
        <v>178</v>
      </c>
      <c r="H80" s="82" t="s">
        <v>182</v>
      </c>
    </row>
    <row r="81" spans="1:8" ht="60">
      <c r="B81" s="6">
        <v>3</v>
      </c>
      <c r="C81" s="15" t="s">
        <v>13</v>
      </c>
      <c r="D81" s="82" t="s">
        <v>179</v>
      </c>
      <c r="E81" s="82" t="s">
        <v>180</v>
      </c>
      <c r="F81" s="82" t="s">
        <v>181</v>
      </c>
      <c r="G81" s="82" t="s">
        <v>180</v>
      </c>
      <c r="H81" s="82" t="s">
        <v>45</v>
      </c>
    </row>
    <row r="82" spans="1:8" ht="60">
      <c r="B82" s="6">
        <v>4</v>
      </c>
      <c r="C82" s="15" t="s">
        <v>14</v>
      </c>
      <c r="D82" s="82" t="s">
        <v>45</v>
      </c>
      <c r="E82" s="82" t="s">
        <v>180</v>
      </c>
      <c r="F82" s="82" t="s">
        <v>182</v>
      </c>
      <c r="G82" s="82" t="s">
        <v>180</v>
      </c>
      <c r="H82" s="82" t="s">
        <v>45</v>
      </c>
    </row>
    <row r="83" spans="1:8" ht="29.25"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D84" s="14"/>
      <c r="E84" s="14"/>
      <c r="F84" s="14"/>
      <c r="G84" s="14"/>
      <c r="H84" s="14"/>
    </row>
    <row r="85" spans="1:8" ht="31.5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30">
      <c r="B86" s="6">
        <v>1</v>
      </c>
      <c r="C86" s="15" t="s">
        <v>11</v>
      </c>
      <c r="D86" s="82"/>
      <c r="E86" s="82" t="s">
        <v>177</v>
      </c>
      <c r="F86" s="82" t="s">
        <v>176</v>
      </c>
      <c r="G86" s="82"/>
      <c r="H86" s="82" t="s">
        <v>182</v>
      </c>
    </row>
    <row r="87" spans="1:8" ht="30">
      <c r="B87" s="6">
        <v>2</v>
      </c>
      <c r="C87" s="15" t="s">
        <v>12</v>
      </c>
      <c r="D87" s="82"/>
      <c r="E87" s="82" t="s">
        <v>178</v>
      </c>
      <c r="F87" s="82" t="s">
        <v>176</v>
      </c>
      <c r="G87" s="82"/>
      <c r="H87" s="82" t="s">
        <v>182</v>
      </c>
    </row>
    <row r="88" spans="1:8" ht="60">
      <c r="B88" s="6">
        <v>3</v>
      </c>
      <c r="C88" s="15" t="s">
        <v>13</v>
      </c>
      <c r="D88" s="82"/>
      <c r="E88" s="82" t="s">
        <v>180</v>
      </c>
      <c r="F88" s="82" t="s">
        <v>181</v>
      </c>
      <c r="G88" s="82"/>
      <c r="H88" s="82" t="s">
        <v>45</v>
      </c>
    </row>
    <row r="89" spans="1:8" ht="60">
      <c r="B89" s="6">
        <v>4</v>
      </c>
      <c r="C89" s="15" t="s">
        <v>14</v>
      </c>
      <c r="D89" s="82"/>
      <c r="E89" s="82" t="s">
        <v>180</v>
      </c>
      <c r="F89" s="82" t="s">
        <v>182</v>
      </c>
      <c r="G89" s="82"/>
      <c r="H89" s="82" t="s">
        <v>45</v>
      </c>
    </row>
    <row r="90" spans="1:8" ht="60">
      <c r="B90" s="143">
        <v>5</v>
      </c>
      <c r="C90" s="15" t="s">
        <v>15</v>
      </c>
      <c r="D90" s="82"/>
      <c r="E90" s="82" t="s">
        <v>179</v>
      </c>
      <c r="F90" s="82"/>
      <c r="G90" s="82"/>
      <c r="H90" s="82"/>
    </row>
    <row r="92" spans="1:8" ht="31.5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30">
      <c r="B93" s="6">
        <v>1</v>
      </c>
      <c r="C93" s="15" t="s">
        <v>11</v>
      </c>
      <c r="D93" s="82" t="s">
        <v>175</v>
      </c>
      <c r="E93" s="82" t="s">
        <v>177</v>
      </c>
      <c r="F93" s="82" t="s">
        <v>176</v>
      </c>
      <c r="G93" s="82" t="s">
        <v>178</v>
      </c>
      <c r="H93" s="82" t="s">
        <v>182</v>
      </c>
    </row>
    <row r="94" spans="1:8" ht="30">
      <c r="B94" s="6">
        <v>2</v>
      </c>
      <c r="C94" s="15" t="s">
        <v>12</v>
      </c>
      <c r="D94" s="82" t="s">
        <v>176</v>
      </c>
      <c r="E94" s="82" t="s">
        <v>178</v>
      </c>
      <c r="F94" s="82" t="s">
        <v>176</v>
      </c>
      <c r="G94" s="82" t="s">
        <v>178</v>
      </c>
      <c r="H94" s="82" t="s">
        <v>182</v>
      </c>
    </row>
    <row r="95" spans="1:8" ht="60">
      <c r="B95" s="6">
        <v>3</v>
      </c>
      <c r="C95" s="15" t="s">
        <v>13</v>
      </c>
      <c r="E95" s="82" t="s">
        <v>180</v>
      </c>
      <c r="F95" s="82" t="s">
        <v>181</v>
      </c>
      <c r="G95" s="82" t="s">
        <v>180</v>
      </c>
      <c r="H95" s="82" t="s">
        <v>45</v>
      </c>
    </row>
    <row r="96" spans="1:8" ht="60">
      <c r="B96" s="6">
        <v>4</v>
      </c>
      <c r="C96" s="15" t="s">
        <v>14</v>
      </c>
      <c r="D96" s="82" t="s">
        <v>45</v>
      </c>
      <c r="E96" s="82" t="s">
        <v>180</v>
      </c>
      <c r="F96" s="82" t="s">
        <v>182</v>
      </c>
      <c r="G96" s="82" t="s">
        <v>180</v>
      </c>
      <c r="H96" s="82" t="s">
        <v>45</v>
      </c>
    </row>
    <row r="97" spans="1:8" ht="60">
      <c r="B97" s="143">
        <v>5</v>
      </c>
      <c r="C97" s="15" t="s">
        <v>15</v>
      </c>
      <c r="D97" s="82" t="s">
        <v>45</v>
      </c>
      <c r="E97" s="82" t="s">
        <v>180</v>
      </c>
      <c r="F97" s="82" t="s">
        <v>182</v>
      </c>
      <c r="G97" s="82" t="s">
        <v>175</v>
      </c>
    </row>
    <row r="99" spans="1:8" ht="31.5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30">
      <c r="B100" s="6">
        <v>1</v>
      </c>
      <c r="C100" s="15" t="s">
        <v>11</v>
      </c>
      <c r="D100" s="82" t="s">
        <v>175</v>
      </c>
      <c r="F100" s="82" t="s">
        <v>176</v>
      </c>
      <c r="G100" s="82" t="s">
        <v>178</v>
      </c>
      <c r="H100" s="82" t="s">
        <v>182</v>
      </c>
    </row>
    <row r="101" spans="1:8" ht="30">
      <c r="B101" s="6">
        <v>2</v>
      </c>
      <c r="C101" s="15" t="s">
        <v>12</v>
      </c>
      <c r="D101" s="82" t="s">
        <v>176</v>
      </c>
      <c r="E101" s="82" t="s">
        <v>178</v>
      </c>
      <c r="F101" s="82" t="s">
        <v>176</v>
      </c>
      <c r="G101" s="82" t="s">
        <v>178</v>
      </c>
      <c r="H101" s="82" t="s">
        <v>182</v>
      </c>
    </row>
    <row r="102" spans="1:8" ht="60">
      <c r="B102" s="6">
        <v>3</v>
      </c>
      <c r="C102" s="15" t="s">
        <v>13</v>
      </c>
      <c r="E102" s="82" t="s">
        <v>180</v>
      </c>
      <c r="F102" s="82" t="s">
        <v>181</v>
      </c>
      <c r="G102" s="82" t="s">
        <v>180</v>
      </c>
      <c r="H102" s="82" t="s">
        <v>45</v>
      </c>
    </row>
    <row r="103" spans="1:8" ht="60">
      <c r="B103" s="6">
        <v>4</v>
      </c>
      <c r="C103" s="15" t="s">
        <v>14</v>
      </c>
      <c r="D103" s="82" t="s">
        <v>45</v>
      </c>
      <c r="E103" s="82" t="s">
        <v>180</v>
      </c>
      <c r="F103" s="82" t="s">
        <v>182</v>
      </c>
      <c r="G103" s="82" t="s">
        <v>180</v>
      </c>
      <c r="H103" s="82" t="s">
        <v>45</v>
      </c>
    </row>
    <row r="104" spans="1:8" ht="60">
      <c r="B104" s="143">
        <v>5</v>
      </c>
      <c r="C104" s="15" t="s">
        <v>15</v>
      </c>
      <c r="D104" s="82" t="s">
        <v>45</v>
      </c>
      <c r="E104" s="82" t="s">
        <v>180</v>
      </c>
      <c r="F104" s="82" t="s">
        <v>182</v>
      </c>
      <c r="G104" s="82" t="s">
        <v>176</v>
      </c>
      <c r="H104" s="82" t="s">
        <v>176</v>
      </c>
    </row>
    <row r="106" spans="1:8" ht="31.5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30">
      <c r="B107" s="6">
        <v>1</v>
      </c>
      <c r="C107" s="15" t="s">
        <v>11</v>
      </c>
      <c r="D107" s="82" t="s">
        <v>175</v>
      </c>
      <c r="E107" s="82" t="s">
        <v>177</v>
      </c>
      <c r="F107" s="82" t="s">
        <v>176</v>
      </c>
      <c r="G107" s="82" t="s">
        <v>178</v>
      </c>
      <c r="H107" s="82" t="s">
        <v>182</v>
      </c>
    </row>
    <row r="108" spans="1:8" ht="30">
      <c r="B108" s="6">
        <v>2</v>
      </c>
      <c r="C108" s="15" t="s">
        <v>12</v>
      </c>
      <c r="D108" s="82" t="s">
        <v>176</v>
      </c>
      <c r="E108" s="82" t="s">
        <v>178</v>
      </c>
      <c r="F108" s="82" t="s">
        <v>176</v>
      </c>
      <c r="G108" s="82" t="s">
        <v>178</v>
      </c>
      <c r="H108" s="82" t="s">
        <v>182</v>
      </c>
    </row>
    <row r="109" spans="1:8" ht="60">
      <c r="B109" s="6">
        <v>3</v>
      </c>
      <c r="C109" s="15" t="s">
        <v>13</v>
      </c>
      <c r="D109" s="82" t="s">
        <v>179</v>
      </c>
      <c r="E109" s="82" t="s">
        <v>180</v>
      </c>
      <c r="F109" s="82" t="s">
        <v>181</v>
      </c>
      <c r="G109" s="82" t="s">
        <v>180</v>
      </c>
      <c r="H109" s="82" t="s">
        <v>45</v>
      </c>
    </row>
    <row r="110" spans="1:8" ht="60">
      <c r="B110" s="6">
        <v>4</v>
      </c>
      <c r="C110" s="15" t="s">
        <v>14</v>
      </c>
      <c r="D110" s="82" t="s">
        <v>45</v>
      </c>
      <c r="E110" s="82" t="s">
        <v>180</v>
      </c>
      <c r="F110" s="82" t="s">
        <v>182</v>
      </c>
      <c r="G110" s="82" t="s">
        <v>180</v>
      </c>
      <c r="H110" s="82" t="s">
        <v>45</v>
      </c>
    </row>
    <row r="111" spans="1:8" ht="60">
      <c r="B111" s="143">
        <v>5</v>
      </c>
      <c r="C111" s="15" t="s">
        <v>15</v>
      </c>
      <c r="D111" s="285" t="s">
        <v>178</v>
      </c>
      <c r="E111" s="314" t="s">
        <v>180</v>
      </c>
      <c r="F111" s="314" t="s">
        <v>182</v>
      </c>
      <c r="G111" s="285" t="s">
        <v>45</v>
      </c>
      <c r="H111" s="82" t="s">
        <v>178</v>
      </c>
    </row>
    <row r="113" spans="1:8" ht="31.5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</row>
    <row r="114" spans="1:8" ht="30">
      <c r="B114" s="6">
        <v>1</v>
      </c>
      <c r="C114" s="15" t="s">
        <v>11</v>
      </c>
      <c r="D114" s="82" t="s">
        <v>175</v>
      </c>
      <c r="E114" s="82" t="s">
        <v>177</v>
      </c>
      <c r="F114" s="82" t="s">
        <v>176</v>
      </c>
      <c r="G114" s="82" t="s">
        <v>178</v>
      </c>
      <c r="H114" s="82" t="s">
        <v>182</v>
      </c>
    </row>
    <row r="115" spans="1:8" ht="30">
      <c r="B115" s="6">
        <v>2</v>
      </c>
      <c r="C115" s="15" t="s">
        <v>12</v>
      </c>
      <c r="D115" s="82" t="s">
        <v>176</v>
      </c>
      <c r="E115" s="82" t="s">
        <v>178</v>
      </c>
      <c r="F115" s="82" t="s">
        <v>176</v>
      </c>
      <c r="G115" s="82" t="s">
        <v>178</v>
      </c>
      <c r="H115" s="82" t="s">
        <v>182</v>
      </c>
    </row>
    <row r="116" spans="1:8" ht="60">
      <c r="B116" s="6">
        <v>3</v>
      </c>
      <c r="C116" s="15" t="s">
        <v>13</v>
      </c>
      <c r="D116" s="82" t="s">
        <v>179</v>
      </c>
      <c r="E116" s="82" t="s">
        <v>180</v>
      </c>
      <c r="F116" s="82" t="s">
        <v>181</v>
      </c>
      <c r="G116" s="82" t="s">
        <v>180</v>
      </c>
      <c r="H116" s="82" t="s">
        <v>45</v>
      </c>
    </row>
    <row r="117" spans="1:8" ht="60">
      <c r="B117" s="6">
        <v>4</v>
      </c>
      <c r="C117" s="15" t="s">
        <v>14</v>
      </c>
      <c r="D117" s="82" t="s">
        <v>45</v>
      </c>
      <c r="E117" s="82" t="s">
        <v>180</v>
      </c>
      <c r="F117" s="82" t="s">
        <v>182</v>
      </c>
      <c r="G117" s="82" t="s">
        <v>180</v>
      </c>
      <c r="H117" s="82" t="s">
        <v>45</v>
      </c>
    </row>
    <row r="118" spans="1:8" ht="60">
      <c r="B118" s="143">
        <v>5</v>
      </c>
      <c r="C118" s="15" t="s">
        <v>15</v>
      </c>
      <c r="D118" s="285" t="s">
        <v>178</v>
      </c>
      <c r="E118" s="314" t="s">
        <v>180</v>
      </c>
      <c r="F118" s="314" t="s">
        <v>182</v>
      </c>
      <c r="G118" s="285" t="s">
        <v>45</v>
      </c>
      <c r="H118" s="82" t="s">
        <v>176</v>
      </c>
    </row>
    <row r="120" spans="1:8" ht="31.5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30">
      <c r="B121" s="6">
        <v>1</v>
      </c>
      <c r="C121" s="15" t="s">
        <v>11</v>
      </c>
      <c r="D121" s="82" t="s">
        <v>175</v>
      </c>
      <c r="E121" s="82" t="s">
        <v>177</v>
      </c>
      <c r="F121" s="82" t="s">
        <v>176</v>
      </c>
      <c r="G121" s="82" t="s">
        <v>178</v>
      </c>
      <c r="H121" s="82" t="s">
        <v>182</v>
      </c>
    </row>
    <row r="122" spans="1:8" ht="30">
      <c r="B122" s="6">
        <v>2</v>
      </c>
      <c r="C122" s="15" t="s">
        <v>12</v>
      </c>
      <c r="D122" s="82" t="s">
        <v>176</v>
      </c>
      <c r="E122" s="82" t="s">
        <v>178</v>
      </c>
      <c r="F122" s="82" t="s">
        <v>176</v>
      </c>
      <c r="G122" s="82" t="s">
        <v>178</v>
      </c>
      <c r="H122" s="82" t="s">
        <v>182</v>
      </c>
    </row>
    <row r="123" spans="1:8" ht="60">
      <c r="B123" s="6">
        <v>3</v>
      </c>
      <c r="C123" s="15" t="s">
        <v>13</v>
      </c>
      <c r="D123" s="82" t="s">
        <v>179</v>
      </c>
      <c r="E123" s="82" t="s">
        <v>180</v>
      </c>
      <c r="F123" s="82" t="s">
        <v>181</v>
      </c>
      <c r="G123" s="82" t="s">
        <v>180</v>
      </c>
      <c r="H123" s="82" t="s">
        <v>45</v>
      </c>
    </row>
    <row r="124" spans="1:8" ht="60">
      <c r="B124" s="6">
        <v>4</v>
      </c>
      <c r="C124" s="15" t="s">
        <v>14</v>
      </c>
      <c r="D124" s="82" t="s">
        <v>45</v>
      </c>
      <c r="E124" s="82" t="s">
        <v>180</v>
      </c>
      <c r="F124" s="82" t="s">
        <v>182</v>
      </c>
      <c r="G124" s="82" t="s">
        <v>180</v>
      </c>
      <c r="H124" s="82" t="s">
        <v>45</v>
      </c>
    </row>
    <row r="125" spans="1:8" ht="60">
      <c r="B125" s="143">
        <v>5</v>
      </c>
      <c r="C125" s="15" t="s">
        <v>15</v>
      </c>
      <c r="D125" s="82" t="s">
        <v>179</v>
      </c>
      <c r="E125" s="312" t="s">
        <v>179</v>
      </c>
      <c r="F125" s="312" t="s">
        <v>177</v>
      </c>
      <c r="G125" s="312" t="s">
        <v>177</v>
      </c>
      <c r="H125" s="82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B133" s="143">
        <v>5</v>
      </c>
      <c r="C133" s="15" t="s">
        <v>15</v>
      </c>
      <c r="D133" s="82"/>
      <c r="E133" s="82"/>
      <c r="F133" s="82"/>
      <c r="G133" s="82"/>
      <c r="H133" s="82"/>
    </row>
    <row r="135" spans="1:8" ht="31.5"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B140" s="143">
        <v>5</v>
      </c>
      <c r="C140" s="15" t="s">
        <v>15</v>
      </c>
      <c r="D140" s="82"/>
      <c r="E140" s="82"/>
      <c r="F140" s="82"/>
      <c r="G140" s="82"/>
      <c r="H140" s="82"/>
    </row>
    <row r="142" spans="1:8" ht="31.5">
      <c r="B142" s="5" t="s">
        <v>0</v>
      </c>
      <c r="C142" s="5" t="s">
        <v>1</v>
      </c>
      <c r="D142" s="5" t="s">
        <v>416</v>
      </c>
      <c r="E142" s="5" t="s">
        <v>417</v>
      </c>
      <c r="F142" s="5" t="s">
        <v>418</v>
      </c>
      <c r="G142" s="5" t="s">
        <v>419</v>
      </c>
      <c r="H142" s="5" t="s">
        <v>420</v>
      </c>
    </row>
    <row r="143" spans="1:8" ht="30">
      <c r="A143" s="139">
        <v>15</v>
      </c>
      <c r="B143" s="6">
        <v>1</v>
      </c>
      <c r="C143" s="15" t="s">
        <v>11</v>
      </c>
      <c r="D143" s="82" t="s">
        <v>175</v>
      </c>
      <c r="F143" s="82" t="s">
        <v>176</v>
      </c>
      <c r="G143" s="82" t="s">
        <v>178</v>
      </c>
      <c r="H143" s="82" t="s">
        <v>182</v>
      </c>
    </row>
    <row r="144" spans="1:8" ht="30">
      <c r="B144" s="6">
        <v>2</v>
      </c>
      <c r="C144" s="15" t="s">
        <v>12</v>
      </c>
      <c r="D144" s="82" t="s">
        <v>176</v>
      </c>
      <c r="E144" s="82" t="s">
        <v>178</v>
      </c>
      <c r="F144" s="82" t="s">
        <v>176</v>
      </c>
      <c r="G144" s="82" t="s">
        <v>178</v>
      </c>
      <c r="H144" s="82" t="s">
        <v>182</v>
      </c>
    </row>
    <row r="145" spans="1:8" ht="60">
      <c r="B145" s="6">
        <v>3</v>
      </c>
      <c r="C145" s="15" t="s">
        <v>13</v>
      </c>
      <c r="D145" s="82" t="s">
        <v>179</v>
      </c>
      <c r="E145" s="82" t="s">
        <v>180</v>
      </c>
      <c r="F145" s="82" t="s">
        <v>181</v>
      </c>
      <c r="G145" s="82" t="s">
        <v>180</v>
      </c>
      <c r="H145" s="82" t="s">
        <v>45</v>
      </c>
    </row>
    <row r="146" spans="1:8" ht="60">
      <c r="B146" s="6">
        <v>4</v>
      </c>
      <c r="C146" s="15" t="s">
        <v>14</v>
      </c>
      <c r="D146" s="82" t="s">
        <v>45</v>
      </c>
      <c r="E146" s="82" t="s">
        <v>180</v>
      </c>
      <c r="F146" s="82" t="s">
        <v>182</v>
      </c>
      <c r="G146" s="82" t="s">
        <v>180</v>
      </c>
      <c r="H146" s="82" t="s">
        <v>45</v>
      </c>
    </row>
    <row r="147" spans="1:8" ht="29.25">
      <c r="B147" s="143">
        <v>5</v>
      </c>
      <c r="C147" s="15" t="s">
        <v>15</v>
      </c>
      <c r="D147" s="202"/>
      <c r="E147" s="202"/>
      <c r="F147" s="202"/>
      <c r="G147" s="202"/>
      <c r="H147" s="202"/>
    </row>
    <row r="150" spans="1:8" ht="31.5">
      <c r="B150" s="5" t="s">
        <v>0</v>
      </c>
      <c r="C150" s="5" t="s">
        <v>1</v>
      </c>
      <c r="D150" s="5" t="s">
        <v>421</v>
      </c>
      <c r="E150" s="5" t="s">
        <v>422</v>
      </c>
      <c r="F150" s="5" t="s">
        <v>423</v>
      </c>
      <c r="G150" s="5" t="s">
        <v>424</v>
      </c>
      <c r="H150" s="5" t="s">
        <v>425</v>
      </c>
    </row>
    <row r="151" spans="1:8" ht="30">
      <c r="A151" s="139">
        <v>16</v>
      </c>
      <c r="B151" s="6">
        <v>1</v>
      </c>
      <c r="C151" s="15" t="s">
        <v>11</v>
      </c>
      <c r="D151" s="82" t="s">
        <v>175</v>
      </c>
      <c r="E151" s="82" t="s">
        <v>177</v>
      </c>
      <c r="F151" s="82" t="s">
        <v>176</v>
      </c>
      <c r="G151" s="82" t="s">
        <v>178</v>
      </c>
      <c r="H151" s="82" t="s">
        <v>182</v>
      </c>
    </row>
    <row r="152" spans="1:8" ht="27.75" customHeight="1">
      <c r="B152" s="6">
        <v>2</v>
      </c>
      <c r="C152" s="15" t="s">
        <v>12</v>
      </c>
      <c r="D152" s="82" t="s">
        <v>176</v>
      </c>
      <c r="E152" s="82" t="s">
        <v>178</v>
      </c>
      <c r="F152" s="82" t="s">
        <v>176</v>
      </c>
      <c r="G152" s="82" t="s">
        <v>178</v>
      </c>
      <c r="H152" s="82" t="s">
        <v>182</v>
      </c>
    </row>
    <row r="153" spans="1:8" ht="60">
      <c r="B153" s="6">
        <v>3</v>
      </c>
      <c r="C153" s="15" t="s">
        <v>13</v>
      </c>
      <c r="D153" s="82" t="s">
        <v>179</v>
      </c>
      <c r="E153" s="82" t="s">
        <v>180</v>
      </c>
      <c r="F153" s="82" t="s">
        <v>181</v>
      </c>
      <c r="G153" s="82" t="s">
        <v>180</v>
      </c>
      <c r="H153" s="82" t="s">
        <v>45</v>
      </c>
    </row>
    <row r="154" spans="1:8" ht="60">
      <c r="B154" s="6">
        <v>4</v>
      </c>
      <c r="C154" s="15" t="s">
        <v>14</v>
      </c>
      <c r="D154" s="82" t="s">
        <v>45</v>
      </c>
      <c r="E154" s="82" t="s">
        <v>180</v>
      </c>
      <c r="F154" s="82" t="s">
        <v>182</v>
      </c>
      <c r="G154" s="82" t="s">
        <v>180</v>
      </c>
      <c r="H154" s="82" t="s">
        <v>45</v>
      </c>
    </row>
    <row r="155" spans="1:8" ht="29.25">
      <c r="B155" s="143">
        <v>5</v>
      </c>
      <c r="C155" s="15" t="s">
        <v>15</v>
      </c>
      <c r="D155" s="202"/>
      <c r="E155" s="202"/>
      <c r="F155" s="202"/>
      <c r="G155" s="202"/>
      <c r="H155" s="202"/>
    </row>
    <row r="156" spans="1:8" ht="29.25">
      <c r="B156" s="6">
        <v>6</v>
      </c>
      <c r="C156" s="15" t="s">
        <v>15</v>
      </c>
      <c r="D156" s="13"/>
      <c r="E156" s="6"/>
      <c r="F156" s="6"/>
      <c r="G156" s="6"/>
      <c r="H156" s="6"/>
    </row>
    <row r="159" spans="1:8" ht="31.5">
      <c r="B159" s="199" t="s">
        <v>0</v>
      </c>
      <c r="C159" s="199" t="s">
        <v>1</v>
      </c>
      <c r="D159" s="5" t="s">
        <v>426</v>
      </c>
      <c r="E159" s="5" t="s">
        <v>427</v>
      </c>
      <c r="F159" s="5" t="s">
        <v>428</v>
      </c>
      <c r="G159" s="5" t="s">
        <v>429</v>
      </c>
      <c r="H159" s="5" t="s">
        <v>430</v>
      </c>
    </row>
    <row r="160" spans="1:8" ht="30">
      <c r="A160" s="139">
        <v>17</v>
      </c>
      <c r="B160" s="6">
        <v>1</v>
      </c>
      <c r="C160" s="15" t="s">
        <v>11</v>
      </c>
      <c r="D160" s="82" t="s">
        <v>175</v>
      </c>
      <c r="E160" s="82" t="s">
        <v>177</v>
      </c>
      <c r="F160" s="82" t="s">
        <v>176</v>
      </c>
      <c r="G160" s="82" t="s">
        <v>178</v>
      </c>
      <c r="H160" s="82" t="s">
        <v>182</v>
      </c>
    </row>
    <row r="161" spans="1:8" ht="30">
      <c r="B161" s="6">
        <v>2</v>
      </c>
      <c r="C161" s="15" t="s">
        <v>12</v>
      </c>
      <c r="D161" s="82" t="s">
        <v>176</v>
      </c>
      <c r="E161" s="82" t="s">
        <v>178</v>
      </c>
      <c r="F161" s="82" t="s">
        <v>176</v>
      </c>
      <c r="G161" s="82" t="s">
        <v>178</v>
      </c>
      <c r="H161" s="82" t="s">
        <v>182</v>
      </c>
    </row>
    <row r="162" spans="1:8" ht="28.5" customHeight="1">
      <c r="B162" s="6">
        <v>3</v>
      </c>
      <c r="C162" s="15" t="s">
        <v>13</v>
      </c>
      <c r="D162" s="82" t="s">
        <v>179</v>
      </c>
      <c r="E162" s="82" t="s">
        <v>180</v>
      </c>
      <c r="F162" s="82" t="s">
        <v>181</v>
      </c>
      <c r="G162" s="82" t="s">
        <v>180</v>
      </c>
      <c r="H162" s="82" t="s">
        <v>45</v>
      </c>
    </row>
    <row r="163" spans="1:8" ht="60">
      <c r="B163" s="6">
        <v>4</v>
      </c>
      <c r="C163" s="15" t="s">
        <v>14</v>
      </c>
      <c r="D163" s="82" t="s">
        <v>45</v>
      </c>
      <c r="E163" s="82" t="s">
        <v>180</v>
      </c>
      <c r="F163" s="82"/>
      <c r="G163" s="82" t="s">
        <v>180</v>
      </c>
      <c r="H163" s="82" t="s">
        <v>45</v>
      </c>
    </row>
    <row r="164" spans="1:8" ht="60">
      <c r="B164" s="6">
        <v>5</v>
      </c>
      <c r="C164" s="15" t="s">
        <v>15</v>
      </c>
      <c r="D164" s="343" t="s">
        <v>177</v>
      </c>
      <c r="E164" s="312" t="s">
        <v>179</v>
      </c>
      <c r="F164" s="312" t="s">
        <v>181</v>
      </c>
      <c r="G164" s="202"/>
      <c r="H164" s="202"/>
    </row>
    <row r="165" spans="1:8">
      <c r="B165" s="6">
        <v>6</v>
      </c>
      <c r="C165" s="15"/>
      <c r="D165" s="27"/>
      <c r="E165" s="27"/>
      <c r="F165" s="27"/>
      <c r="G165" s="27"/>
      <c r="H165" s="27"/>
    </row>
    <row r="166" spans="1:8">
      <c r="D166" s="65"/>
      <c r="E166" s="65"/>
      <c r="F166" s="65"/>
      <c r="G166" s="65"/>
      <c r="H166" s="65"/>
    </row>
    <row r="168" spans="1:8" ht="21.75" customHeight="1"/>
    <row r="169" spans="1:8" ht="31.5">
      <c r="A169" s="139">
        <v>18</v>
      </c>
      <c r="B169" s="5" t="s">
        <v>0</v>
      </c>
      <c r="C169" s="5" t="s">
        <v>1</v>
      </c>
      <c r="D169" s="218" t="s">
        <v>431</v>
      </c>
      <c r="E169" s="218"/>
      <c r="F169" s="5"/>
      <c r="G169" s="5"/>
      <c r="H169" s="5"/>
    </row>
    <row r="170" spans="1:8" ht="30">
      <c r="B170" s="6">
        <v>1</v>
      </c>
      <c r="C170" s="15" t="s">
        <v>11</v>
      </c>
      <c r="D170" s="82" t="s">
        <v>175</v>
      </c>
      <c r="E170" s="264"/>
      <c r="F170" s="82"/>
      <c r="G170" s="82"/>
      <c r="H170" s="82"/>
    </row>
    <row r="171" spans="1:8" ht="30">
      <c r="B171" s="6">
        <v>2</v>
      </c>
      <c r="C171" s="15" t="s">
        <v>12</v>
      </c>
      <c r="D171" s="82" t="s">
        <v>176</v>
      </c>
      <c r="E171" s="82"/>
      <c r="F171" s="82"/>
      <c r="G171" s="82"/>
      <c r="H171" s="82"/>
    </row>
    <row r="172" spans="1:8" ht="60">
      <c r="B172" s="6">
        <v>3</v>
      </c>
      <c r="C172" s="15" t="s">
        <v>13</v>
      </c>
      <c r="D172" s="82" t="s">
        <v>179</v>
      </c>
      <c r="E172" s="82"/>
      <c r="F172" s="82"/>
      <c r="G172" s="82"/>
      <c r="H172" s="82"/>
    </row>
    <row r="173" spans="1:8" ht="29.25">
      <c r="B173" s="6">
        <v>4</v>
      </c>
      <c r="C173" s="15" t="s">
        <v>14</v>
      </c>
      <c r="D173" s="82"/>
      <c r="E173" s="82"/>
      <c r="F173" s="82"/>
      <c r="G173" s="82"/>
      <c r="H173" s="82"/>
    </row>
    <row r="174" spans="1:8" ht="29.25">
      <c r="B174" s="6">
        <v>5</v>
      </c>
      <c r="C174" s="15" t="s">
        <v>15</v>
      </c>
      <c r="D174" s="202"/>
      <c r="E174" s="202"/>
      <c r="F174" s="202"/>
      <c r="G174" s="228"/>
      <c r="H174" s="202"/>
    </row>
    <row r="175" spans="1:8">
      <c r="B175" s="6">
        <v>6</v>
      </c>
      <c r="C175" s="15"/>
      <c r="D175" s="13"/>
      <c r="E175" s="6"/>
      <c r="F175" s="6"/>
      <c r="G175" s="6"/>
      <c r="H175" s="6"/>
    </row>
    <row r="176" spans="1:8">
      <c r="B176" s="248"/>
      <c r="C176" s="118"/>
      <c r="D176" s="119"/>
      <c r="E176" s="248"/>
      <c r="F176" s="248"/>
      <c r="G176" s="248"/>
      <c r="H176" s="248"/>
    </row>
    <row r="177" spans="1:18" ht="29.25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8" ht="29.25" hidden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8" ht="29.25" hidden="1">
      <c r="B179" s="6">
        <v>3</v>
      </c>
      <c r="C179" s="15" t="s">
        <v>13</v>
      </c>
      <c r="D179" s="202"/>
      <c r="E179" s="228"/>
      <c r="F179" s="202"/>
      <c r="G179" s="111"/>
      <c r="H179" s="111"/>
    </row>
    <row r="180" spans="1:18" ht="29.25" hidden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8" ht="29.25" hidden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8" hidden="1">
      <c r="B182" s="6">
        <v>6</v>
      </c>
      <c r="C182" s="15"/>
      <c r="D182" s="13"/>
      <c r="E182" s="6"/>
      <c r="F182" s="6"/>
      <c r="G182" s="6"/>
      <c r="H182" s="6"/>
    </row>
    <row r="183" spans="1:18" hidden="1">
      <c r="B183" s="6">
        <v>6</v>
      </c>
      <c r="C183" s="15"/>
      <c r="D183" s="13"/>
      <c r="E183" s="6"/>
      <c r="F183" s="6"/>
      <c r="G183" s="6"/>
      <c r="H183" s="6"/>
    </row>
    <row r="184" spans="1:18">
      <c r="B184" s="196"/>
      <c r="C184" s="197"/>
      <c r="D184" s="198"/>
      <c r="E184" s="196"/>
      <c r="F184" s="196"/>
      <c r="G184" s="196"/>
      <c r="H184" s="196"/>
    </row>
    <row r="185" spans="1:18">
      <c r="B185" s="196"/>
      <c r="C185" s="197"/>
      <c r="D185" s="198"/>
      <c r="E185" s="196"/>
      <c r="F185" s="196"/>
      <c r="G185" s="196"/>
      <c r="H185" s="196"/>
    </row>
    <row r="186" spans="1:18" ht="26.25">
      <c r="B186" s="360" t="s">
        <v>33</v>
      </c>
      <c r="C186" s="360"/>
      <c r="D186" s="360"/>
      <c r="E186" s="360"/>
      <c r="F186" s="360"/>
      <c r="G186" s="360"/>
      <c r="H186" s="360"/>
    </row>
    <row r="187" spans="1:18" ht="31.5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30">
      <c r="B188" s="6">
        <v>1</v>
      </c>
      <c r="C188" s="15" t="s">
        <v>11</v>
      </c>
      <c r="D188" s="82" t="s">
        <v>175</v>
      </c>
      <c r="E188" s="82" t="s">
        <v>177</v>
      </c>
      <c r="F188" s="82"/>
      <c r="G188" s="82" t="s">
        <v>178</v>
      </c>
      <c r="H188" s="82"/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30">
      <c r="B189" s="6">
        <v>2</v>
      </c>
      <c r="C189" s="15" t="s">
        <v>12</v>
      </c>
      <c r="D189" s="82" t="s">
        <v>176</v>
      </c>
      <c r="E189" s="82"/>
      <c r="F189" s="82"/>
      <c r="G189" s="82"/>
      <c r="H189" s="82"/>
      <c r="L189" s="111">
        <v>1</v>
      </c>
      <c r="M189" s="204"/>
      <c r="N189" s="27" t="str">
        <f t="shared" ref="N189:N199" si="4">B10</f>
        <v>ΑΙΣΘΗΤΙΚΗ ΑΚΡΩΝ ΘΕΩΡΙΑ</v>
      </c>
      <c r="O189" s="28">
        <f t="shared" ref="O189:O199" si="5">E10</f>
        <v>1</v>
      </c>
      <c r="P189" s="29" t="s">
        <v>84</v>
      </c>
      <c r="R189" s="47" t="str">
        <f t="shared" ref="R189:R199" si="6">N189</f>
        <v>ΑΙΣΘΗΤΙΚΗ ΑΚΡΩΝ ΘΕΩΡΙΑ</v>
      </c>
    </row>
    <row r="190" spans="1:18" ht="60">
      <c r="B190" s="6">
        <v>3</v>
      </c>
      <c r="C190" s="15" t="s">
        <v>13</v>
      </c>
      <c r="D190" s="82" t="s">
        <v>179</v>
      </c>
      <c r="E190" s="82" t="s">
        <v>180</v>
      </c>
      <c r="F190" s="82" t="s">
        <v>181</v>
      </c>
      <c r="G190" s="82"/>
      <c r="H190" s="82" t="s">
        <v>45</v>
      </c>
      <c r="L190" s="111">
        <v>2</v>
      </c>
      <c r="M190" s="204"/>
      <c r="N190" s="27" t="str">
        <f t="shared" si="4"/>
        <v>ΑΙΣΘΗΤΙΚΗ ΑΚΡΩΝ ΕΡΓΑΣΤΗΡΙΟ</v>
      </c>
      <c r="O190" s="28">
        <f t="shared" si="5"/>
        <v>3</v>
      </c>
      <c r="P190" s="29" t="s">
        <v>85</v>
      </c>
      <c r="R190" s="47" t="str">
        <f t="shared" si="6"/>
        <v>ΑΙΣΘΗΤΙΚΗ ΑΚΡΩΝ ΕΡΓΑΣΤΗΡΙΟ</v>
      </c>
    </row>
    <row r="191" spans="1:18" ht="66.75" customHeight="1">
      <c r="B191" s="6">
        <v>4</v>
      </c>
      <c r="C191" s="15" t="s">
        <v>14</v>
      </c>
      <c r="D191" s="82"/>
      <c r="E191" s="82"/>
      <c r="F191" s="82" t="s">
        <v>182</v>
      </c>
      <c r="G191" s="82"/>
      <c r="H191" s="82"/>
      <c r="L191" s="111">
        <v>3</v>
      </c>
      <c r="M191" s="204"/>
      <c r="N191" s="27" t="str">
        <f t="shared" si="4"/>
        <v>ΠΡΑΚΤΙΚΗ ΕΦΑΡΜΟΓΗ ΣΤΗΝ ΕΙΔΙΚΟΤΗΤΑ</v>
      </c>
      <c r="O191" s="28">
        <f t="shared" si="5"/>
        <v>3</v>
      </c>
      <c r="P191" s="29" t="s">
        <v>86</v>
      </c>
      <c r="R191" s="47" t="str">
        <f t="shared" si="6"/>
        <v>ΠΡΑΚΤΙΚΗ ΕΦΑΡΜΟΓΗ ΣΤΗΝ ΕΙΔΙΚΟΤΗΤΑ</v>
      </c>
    </row>
    <row r="192" spans="1:18" ht="18">
      <c r="B192" s="208"/>
      <c r="C192" s="118"/>
      <c r="D192" s="119"/>
      <c r="E192" s="208"/>
      <c r="F192" s="208"/>
      <c r="G192" s="208"/>
      <c r="H192" s="208"/>
      <c r="L192" s="111">
        <v>4</v>
      </c>
      <c r="M192" s="204"/>
      <c r="N192" s="27" t="str">
        <f t="shared" si="4"/>
        <v>ΑΡΧΕΣ ΜΑΛΑΞΗΣ ΘΕΩΡΙΑ</v>
      </c>
      <c r="O192" s="28">
        <f t="shared" si="5"/>
        <v>1</v>
      </c>
      <c r="P192" s="29" t="s">
        <v>88</v>
      </c>
      <c r="R192" s="47" t="str">
        <f t="shared" si="6"/>
        <v>ΑΡΧΕΣ ΜΑΛΑΞΗΣ ΘΕΩΡΙΑ</v>
      </c>
    </row>
    <row r="193" spans="1:18" ht="18">
      <c r="B193" s="208"/>
      <c r="C193" s="118"/>
      <c r="D193" s="119"/>
      <c r="E193" s="208"/>
      <c r="F193" s="208"/>
      <c r="G193" s="208"/>
      <c r="H193" s="208"/>
      <c r="L193" s="111">
        <v>5</v>
      </c>
      <c r="M193" s="204"/>
      <c r="N193" s="27" t="str">
        <f t="shared" si="4"/>
        <v>ΑΡΧΕΣ ΜΑΛΑΞΗΣ ΕΡΓΑΣΤΗΡΙΟ</v>
      </c>
      <c r="O193" s="28">
        <f t="shared" si="5"/>
        <v>3</v>
      </c>
      <c r="P193" s="29" t="s">
        <v>87</v>
      </c>
      <c r="R193" s="47" t="str">
        <f t="shared" si="6"/>
        <v>ΑΡΧΕΣ ΜΑΛΑΞΗΣ ΕΡΓΑΣΤΗΡΙΟ</v>
      </c>
    </row>
    <row r="194" spans="1:18" ht="36">
      <c r="A194" s="139">
        <v>21</v>
      </c>
      <c r="B194" s="353" t="s">
        <v>34</v>
      </c>
      <c r="C194" s="353"/>
      <c r="D194" s="353"/>
      <c r="E194" s="353"/>
      <c r="F194" s="353"/>
      <c r="G194" s="353"/>
      <c r="H194" s="353"/>
      <c r="L194" s="111">
        <v>6</v>
      </c>
      <c r="M194" s="204"/>
      <c r="N194" s="27" t="str">
        <f t="shared" si="4"/>
        <v>ΜΑΚΙΓΙΑΖ MEDIA (TV VIDEO ΔΙΑΦΗΜΙΣΗ) ΘΕΩΡΙΑ</v>
      </c>
      <c r="O194" s="28">
        <f t="shared" si="5"/>
        <v>1</v>
      </c>
      <c r="P194" s="29" t="s">
        <v>91</v>
      </c>
      <c r="R194" s="47" t="str">
        <f t="shared" si="6"/>
        <v>ΜΑΚΙΓΙΑΖ MEDIA (TV VIDEO ΔΙΑΦΗΜΙΣΗ) ΘΕΩΡΙΑ</v>
      </c>
    </row>
    <row r="195" spans="1:18" ht="36">
      <c r="B195" s="5" t="s">
        <v>0</v>
      </c>
      <c r="C195" s="5" t="s">
        <v>1</v>
      </c>
      <c r="D195" s="5" t="s">
        <v>432</v>
      </c>
      <c r="E195" s="5" t="s">
        <v>433</v>
      </c>
      <c r="F195" s="5" t="s">
        <v>434</v>
      </c>
      <c r="G195" s="5" t="s">
        <v>435</v>
      </c>
      <c r="H195" s="5" t="s">
        <v>436</v>
      </c>
      <c r="L195" s="111">
        <v>7</v>
      </c>
      <c r="M195" s="204"/>
      <c r="N195" s="27" t="str">
        <f t="shared" si="4"/>
        <v>ΜΑΚΙΓΙΑΖ MEDIA (TV VIDEO ΔΙΑΦΗΜΙΣΗ) ΕΡΓΑΣΤΗΡΙΟ</v>
      </c>
      <c r="O195" s="28">
        <f t="shared" si="5"/>
        <v>4</v>
      </c>
      <c r="P195" s="29" t="s">
        <v>90</v>
      </c>
      <c r="R195" s="47" t="str">
        <f t="shared" si="6"/>
        <v>ΜΑΚΙΓΙΑΖ MEDIA (TV VIDEO ΔΙΑΦΗΜΙΣΗ) ΕΡΓΑΣΤΗΡΙΟ</v>
      </c>
    </row>
    <row r="196" spans="1:18" ht="61.5" customHeight="1">
      <c r="B196" s="6">
        <v>1</v>
      </c>
      <c r="C196" s="15" t="s">
        <v>60</v>
      </c>
      <c r="D196" s="82" t="s">
        <v>176</v>
      </c>
      <c r="E196" s="82" t="s">
        <v>178</v>
      </c>
      <c r="F196" s="82" t="s">
        <v>182</v>
      </c>
      <c r="G196" s="82" t="s">
        <v>175</v>
      </c>
      <c r="H196" s="82" t="s">
        <v>177</v>
      </c>
      <c r="L196" s="111">
        <v>8</v>
      </c>
      <c r="M196" s="204"/>
      <c r="N196" s="27" t="str">
        <f t="shared" si="4"/>
        <v>ΑΠΟΤΡΙΧΩΣΗ ΘΕΩΡΙΑ</v>
      </c>
      <c r="O196" s="28">
        <f t="shared" si="5"/>
        <v>1</v>
      </c>
      <c r="P196" s="29" t="s">
        <v>89</v>
      </c>
      <c r="R196" s="47" t="str">
        <f t="shared" si="6"/>
        <v>ΑΠΟΤΡΙΧΩΣΗ ΘΕΩΡΙΑ</v>
      </c>
    </row>
    <row r="197" spans="1:18" ht="30">
      <c r="B197" s="6">
        <v>1</v>
      </c>
      <c r="C197" s="15"/>
      <c r="D197" s="82" t="s">
        <v>176</v>
      </c>
      <c r="E197" s="82" t="s">
        <v>178</v>
      </c>
      <c r="F197" s="82" t="s">
        <v>182</v>
      </c>
      <c r="G197" s="82" t="s">
        <v>175</v>
      </c>
      <c r="H197" s="82" t="s">
        <v>177</v>
      </c>
      <c r="L197" s="111">
        <v>9</v>
      </c>
      <c r="M197" s="204"/>
      <c r="N197" s="27" t="str">
        <f t="shared" si="4"/>
        <v>ΑΠΟΤΡΙΧΩΣΗ ΕΡΓΑΣΤΗΡΙΟ</v>
      </c>
      <c r="O197" s="28">
        <f t="shared" si="5"/>
        <v>3</v>
      </c>
      <c r="P197" s="29" t="s">
        <v>92</v>
      </c>
      <c r="R197" s="47" t="str">
        <f t="shared" si="6"/>
        <v>ΑΠΟΤΡΙΧΩΣΗ ΕΡΓΑΣΤΗΡΙΟ</v>
      </c>
    </row>
    <row r="198" spans="1:18" ht="60">
      <c r="B198" s="6">
        <v>2</v>
      </c>
      <c r="C198" s="15" t="s">
        <v>61</v>
      </c>
      <c r="D198" s="82" t="s">
        <v>181</v>
      </c>
      <c r="E198" s="82"/>
      <c r="F198" s="82" t="s">
        <v>45</v>
      </c>
      <c r="G198" s="82" t="s">
        <v>179</v>
      </c>
      <c r="H198" s="82" t="s">
        <v>180</v>
      </c>
      <c r="L198" s="111">
        <v>10</v>
      </c>
      <c r="M198" s="204"/>
      <c r="N198" s="139">
        <f t="shared" si="4"/>
        <v>0</v>
      </c>
      <c r="O198" s="28">
        <f t="shared" si="5"/>
        <v>0</v>
      </c>
      <c r="P198" s="29" t="s">
        <v>93</v>
      </c>
      <c r="R198" s="47">
        <f t="shared" si="6"/>
        <v>0</v>
      </c>
    </row>
    <row r="199" spans="1:18" ht="61.5" customHeight="1">
      <c r="B199" s="6">
        <v>2</v>
      </c>
      <c r="C199" s="15"/>
      <c r="D199" s="82" t="s">
        <v>181</v>
      </c>
      <c r="E199" s="82"/>
      <c r="F199" s="82" t="s">
        <v>45</v>
      </c>
      <c r="G199" s="82" t="s">
        <v>179</v>
      </c>
      <c r="H199" s="82" t="s">
        <v>180</v>
      </c>
      <c r="L199" s="111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15.75" thickBot="1">
      <c r="B200" s="208"/>
      <c r="C200" s="118"/>
      <c r="D200" s="119"/>
      <c r="E200" s="208"/>
      <c r="F200" s="208"/>
      <c r="G200" s="208"/>
      <c r="H200" s="208"/>
      <c r="L200" s="52"/>
      <c r="M200" s="55"/>
      <c r="N200" s="53" t="s">
        <v>20</v>
      </c>
      <c r="O200" s="54">
        <f>SUM(O189:O199)</f>
        <v>20</v>
      </c>
      <c r="P200" s="49">
        <f>SUM(P189:P199)</f>
        <v>0</v>
      </c>
    </row>
    <row r="201" spans="1:18">
      <c r="B201" s="208"/>
      <c r="C201" s="118"/>
      <c r="D201" s="119"/>
      <c r="E201" s="208"/>
      <c r="F201" s="208"/>
      <c r="G201" s="208"/>
      <c r="H201" s="208"/>
      <c r="L201" s="134"/>
      <c r="M201" s="36"/>
      <c r="N201" s="36"/>
      <c r="O201" s="17"/>
      <c r="P201" s="133"/>
    </row>
    <row r="202" spans="1:18">
      <c r="B202" s="168"/>
      <c r="C202" s="168"/>
      <c r="D202" s="169"/>
      <c r="E202" s="169"/>
      <c r="F202" s="169"/>
      <c r="G202" s="169"/>
      <c r="H202" s="169"/>
      <c r="L202" s="134"/>
      <c r="M202" s="35"/>
      <c r="N202" s="35"/>
      <c r="O202" s="17"/>
      <c r="P202" s="133"/>
    </row>
    <row r="203" spans="1:18">
      <c r="B203" s="168"/>
      <c r="C203" s="168"/>
      <c r="D203" s="169"/>
      <c r="E203" s="169"/>
      <c r="F203" s="169"/>
      <c r="G203" s="169"/>
      <c r="H203" s="169"/>
      <c r="L203" s="134"/>
      <c r="M203" s="354" t="s">
        <v>21</v>
      </c>
      <c r="N203" s="354"/>
      <c r="O203" s="17"/>
      <c r="P203" s="133"/>
    </row>
    <row r="204" spans="1:18">
      <c r="B204" s="168"/>
      <c r="C204" s="168"/>
      <c r="D204" s="170"/>
      <c r="E204" s="170"/>
      <c r="F204" s="170"/>
      <c r="G204" s="170"/>
      <c r="H204" s="170"/>
      <c r="L204" s="30" t="s">
        <v>22</v>
      </c>
      <c r="M204" s="17" t="s">
        <v>23</v>
      </c>
      <c r="N204" s="17"/>
      <c r="O204" s="17"/>
      <c r="P204" s="133"/>
    </row>
    <row r="205" spans="1:18">
      <c r="B205" s="171"/>
      <c r="C205" s="171"/>
      <c r="D205" s="170"/>
      <c r="E205" s="170"/>
      <c r="F205" s="170"/>
      <c r="G205" s="170"/>
      <c r="H205" s="170"/>
      <c r="L205" s="134"/>
      <c r="M205" s="17" t="s">
        <v>24</v>
      </c>
      <c r="N205" s="17"/>
      <c r="O205" s="17"/>
      <c r="P205" s="133"/>
    </row>
    <row r="206" spans="1:18">
      <c r="B206" s="162"/>
      <c r="C206" s="162"/>
      <c r="D206" s="169"/>
      <c r="E206" s="169"/>
      <c r="F206" s="169"/>
      <c r="G206" s="169"/>
      <c r="H206" s="169"/>
      <c r="L206" s="134"/>
      <c r="M206" s="17"/>
      <c r="N206" s="17"/>
      <c r="O206" s="17"/>
      <c r="P206" s="133"/>
    </row>
    <row r="207" spans="1:18">
      <c r="B207" s="162"/>
      <c r="C207" s="162"/>
      <c r="D207" s="169"/>
      <c r="E207" s="169"/>
      <c r="F207" s="169"/>
      <c r="G207" s="169"/>
      <c r="H207" s="169"/>
      <c r="L207" s="30" t="s">
        <v>25</v>
      </c>
      <c r="M207" s="17" t="s">
        <v>26</v>
      </c>
      <c r="N207" s="17"/>
      <c r="O207" s="17"/>
      <c r="P207" s="133"/>
    </row>
    <row r="208" spans="1:18">
      <c r="B208" s="85"/>
      <c r="C208" s="162"/>
      <c r="D208" s="85"/>
      <c r="E208" s="85"/>
      <c r="F208" s="85"/>
      <c r="G208" s="85"/>
      <c r="H208" s="85"/>
      <c r="L208" s="134"/>
      <c r="M208" s="17" t="s">
        <v>27</v>
      </c>
      <c r="N208" s="17"/>
      <c r="O208" s="17"/>
      <c r="P208" s="133"/>
    </row>
    <row r="209" spans="2:16">
      <c r="B209" s="163"/>
      <c r="C209" s="163"/>
      <c r="D209" s="163"/>
      <c r="E209" s="163"/>
      <c r="F209" s="163"/>
      <c r="G209" s="163"/>
      <c r="H209" s="163"/>
      <c r="L209" s="134"/>
      <c r="M209" s="31" t="s">
        <v>28</v>
      </c>
      <c r="N209" s="17"/>
      <c r="O209" s="17"/>
      <c r="P209" s="133"/>
    </row>
    <row r="210" spans="2:16">
      <c r="B210" s="85"/>
      <c r="C210" s="85"/>
      <c r="D210" s="85"/>
      <c r="E210" s="85"/>
      <c r="F210" s="85"/>
      <c r="G210" s="85"/>
      <c r="H210" s="85"/>
      <c r="L210" s="134"/>
      <c r="M210" s="17" t="s">
        <v>29</v>
      </c>
      <c r="N210" s="17"/>
      <c r="O210" s="17"/>
      <c r="P210" s="133"/>
    </row>
    <row r="211" spans="2:16" ht="15" customHeight="1">
      <c r="B211" s="172"/>
      <c r="C211" s="85"/>
      <c r="D211" s="85"/>
      <c r="E211" s="85"/>
      <c r="F211" s="85"/>
      <c r="G211" s="85"/>
      <c r="H211" s="85"/>
      <c r="L211" s="134"/>
      <c r="M211" s="17" t="s">
        <v>30</v>
      </c>
      <c r="N211" s="17"/>
      <c r="O211" s="17"/>
      <c r="P211" s="133"/>
    </row>
    <row r="212" spans="2:16">
      <c r="B212" s="85"/>
      <c r="C212" s="85"/>
      <c r="D212" s="85"/>
      <c r="E212" s="85"/>
      <c r="F212" s="85"/>
      <c r="G212" s="85"/>
      <c r="H212" s="85"/>
      <c r="L212" s="134"/>
      <c r="M212" s="17" t="s">
        <v>46</v>
      </c>
      <c r="N212" s="17"/>
      <c r="O212" s="17"/>
      <c r="P212" s="133"/>
    </row>
    <row r="213" spans="2:16">
      <c r="B213" s="85"/>
      <c r="C213" s="85"/>
      <c r="D213" s="85"/>
      <c r="E213" s="85"/>
      <c r="F213" s="85"/>
      <c r="G213" s="85"/>
      <c r="H213" s="85"/>
      <c r="L213" s="134"/>
      <c r="M213" s="85" t="s">
        <v>47</v>
      </c>
      <c r="N213" s="17"/>
      <c r="O213" s="17"/>
      <c r="P213" s="133"/>
    </row>
    <row r="214" spans="2:16">
      <c r="B214" s="85"/>
      <c r="C214" s="85"/>
      <c r="D214" s="85"/>
      <c r="E214" s="85"/>
      <c r="F214" s="85"/>
      <c r="G214" s="85"/>
      <c r="H214" s="85"/>
      <c r="L214" s="134"/>
      <c r="M214" s="17"/>
      <c r="N214" s="210" t="s">
        <v>31</v>
      </c>
      <c r="O214" s="17"/>
      <c r="P214" s="133"/>
    </row>
    <row r="215" spans="2:16">
      <c r="B215" s="85"/>
      <c r="C215" s="85"/>
      <c r="D215" s="85"/>
      <c r="E215" s="85"/>
      <c r="F215" s="85"/>
      <c r="G215" s="85"/>
      <c r="H215" s="85"/>
      <c r="L215" s="134"/>
      <c r="M215" s="17"/>
      <c r="N215" s="210" t="s">
        <v>32</v>
      </c>
      <c r="O215" s="17"/>
      <c r="P215" s="133"/>
    </row>
    <row r="216" spans="2:16" ht="15.75" thickBot="1">
      <c r="B216" s="85"/>
      <c r="C216" s="85"/>
      <c r="D216" s="85"/>
      <c r="E216" s="85"/>
      <c r="F216" s="85"/>
      <c r="G216" s="85"/>
      <c r="H216" s="85"/>
      <c r="L216" s="18"/>
      <c r="M216" s="19"/>
      <c r="N216" s="19"/>
      <c r="O216" s="19"/>
      <c r="P216" s="20"/>
    </row>
    <row r="217" spans="2:16">
      <c r="B217" s="85"/>
      <c r="C217" s="85"/>
      <c r="D217" s="85"/>
      <c r="E217" s="85"/>
      <c r="F217" s="85"/>
      <c r="G217" s="85"/>
      <c r="H217" s="85"/>
    </row>
    <row r="218" spans="2:16">
      <c r="B218" s="85"/>
      <c r="C218" s="85"/>
      <c r="D218" s="85"/>
      <c r="E218" s="85"/>
      <c r="F218" s="85"/>
      <c r="G218" s="85"/>
      <c r="H218" s="85"/>
    </row>
    <row r="219" spans="2:16" ht="18.75">
      <c r="B219" s="85"/>
      <c r="C219" s="85"/>
      <c r="D219" s="85"/>
      <c r="E219" s="85"/>
      <c r="F219" s="85"/>
      <c r="G219" s="85"/>
      <c r="H219" s="85"/>
      <c r="M219" s="32"/>
      <c r="N219" s="39" t="s">
        <v>172</v>
      </c>
      <c r="O219" s="32"/>
    </row>
    <row r="220" spans="2:16" ht="15.75">
      <c r="B220" s="85"/>
      <c r="C220" s="85"/>
      <c r="D220" s="85"/>
      <c r="E220" s="85"/>
      <c r="F220" s="85"/>
      <c r="G220" s="85"/>
      <c r="H220" s="85"/>
      <c r="M220" s="32"/>
      <c r="N220" s="40"/>
      <c r="O220" s="32"/>
    </row>
    <row r="221" spans="2:16" ht="15.75">
      <c r="B221" s="85"/>
      <c r="C221" s="85"/>
      <c r="D221" s="85"/>
      <c r="E221" s="85"/>
      <c r="F221" s="85"/>
      <c r="G221" s="85"/>
      <c r="H221" s="85"/>
      <c r="M221" s="37"/>
      <c r="N221" s="41" t="str">
        <f>$A$1</f>
        <v>ΤΕΧΝΙΚΟΣ ΑΙΣΘΗΤΙΚΗΣ ΤΕΧΝΗΣ &amp; ΜΑΚΙΓΙΑΖ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2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2"/>
      <c r="N223" s="42"/>
      <c r="O223" s="32"/>
    </row>
    <row r="224" spans="2:16" ht="18.75">
      <c r="B224" s="85"/>
      <c r="C224" s="85"/>
      <c r="D224" s="85"/>
      <c r="E224" s="85"/>
      <c r="F224" s="85"/>
      <c r="G224" s="85"/>
      <c r="H224" s="85"/>
      <c r="M224" s="32"/>
      <c r="N224" s="44" t="str">
        <f>B10</f>
        <v>ΑΙΣΘΗΤΙΚΗ ΑΚΡΩΝ ΘΕΩΡΙΑ</v>
      </c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 t="str">
        <f>IF(N224=B10,IF(C10&lt;&gt;"",C9,IF(D10&lt;&gt;"",D9,0)))</f>
        <v>ΘΕΩΡΙΑ</v>
      </c>
      <c r="O225" s="32"/>
    </row>
    <row r="226" spans="2:15">
      <c r="B226" s="85"/>
      <c r="C226" s="85"/>
      <c r="D226" s="85"/>
      <c r="E226" s="85"/>
      <c r="F226" s="85"/>
      <c r="G226" s="85"/>
      <c r="H226" s="85"/>
      <c r="M226" s="38"/>
      <c r="N226" s="43"/>
      <c r="O226" s="33"/>
    </row>
    <row r="227" spans="2:15" ht="18.75">
      <c r="B227" s="85"/>
      <c r="C227" s="85"/>
      <c r="D227" s="85"/>
      <c r="E227" s="85"/>
      <c r="F227" s="85"/>
      <c r="G227" s="85"/>
      <c r="H227" s="85"/>
      <c r="M227" s="38"/>
      <c r="N227" s="44"/>
      <c r="O227" s="33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>
      <c r="B229" s="85"/>
      <c r="C229" s="85"/>
      <c r="D229" s="85"/>
      <c r="E229" s="85"/>
      <c r="F229" s="85"/>
      <c r="G229" s="85"/>
      <c r="H229" s="85"/>
      <c r="M229" s="38"/>
      <c r="N229" s="43" t="str">
        <f>IF(N225="ΘΕΩΡΙΑ",G10,IF(N225="ΕΡΓΑΣΤΗΡΙΟ",H10,0))</f>
        <v>14040 ΜΑΡΙΑ ΡΕΝΤΖΕΠΗ</v>
      </c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 ht="18.75">
      <c r="B231" s="85"/>
      <c r="C231" s="85"/>
      <c r="D231" s="85"/>
      <c r="E231" s="85"/>
      <c r="F231" s="85"/>
      <c r="G231" s="85"/>
      <c r="H231" s="85"/>
      <c r="M231" s="38"/>
      <c r="N231" s="45" t="str">
        <f>$A$3</f>
        <v>Γ’ Εξάμηνο   -  ΑΙΘΟΥΣΑ : 21 -1ος ΌΡΟΦΟΣ</v>
      </c>
      <c r="O231" s="33"/>
    </row>
    <row r="232" spans="2:15" ht="18.75">
      <c r="B232" s="85"/>
      <c r="C232" s="85"/>
      <c r="D232" s="85"/>
      <c r="E232" s="85"/>
      <c r="F232" s="85"/>
      <c r="G232" s="85"/>
      <c r="H232" s="85"/>
      <c r="M232" s="38"/>
      <c r="N232" s="34"/>
      <c r="O232" s="33"/>
    </row>
    <row r="233" spans="2:15">
      <c r="B233" s="85"/>
      <c r="C233" s="85"/>
      <c r="D233" s="85"/>
      <c r="E233" s="85"/>
      <c r="F233" s="85"/>
      <c r="G233" s="85"/>
      <c r="H233" s="85"/>
      <c r="M233" s="38"/>
      <c r="N233" s="17"/>
      <c r="O233" s="33"/>
    </row>
    <row r="234" spans="2:15">
      <c r="B234" s="85"/>
      <c r="C234" s="85"/>
      <c r="D234" s="85"/>
      <c r="E234" s="85"/>
      <c r="F234" s="85"/>
      <c r="G234" s="85"/>
      <c r="H234" s="85"/>
      <c r="M234" s="17"/>
      <c r="N234" s="17"/>
      <c r="O234" s="17"/>
    </row>
    <row r="235" spans="2:15" ht="18.75">
      <c r="B235" s="85"/>
      <c r="C235" s="85"/>
      <c r="D235" s="85"/>
      <c r="E235" s="85"/>
      <c r="F235" s="85"/>
      <c r="G235" s="85"/>
      <c r="H235" s="85"/>
      <c r="M235" s="32"/>
      <c r="N235" s="39" t="str">
        <f>$N$219</f>
        <v>2021 Β</v>
      </c>
      <c r="O235" s="32"/>
    </row>
    <row r="236" spans="2:15" ht="15.75">
      <c r="B236" s="85"/>
      <c r="C236" s="85"/>
      <c r="D236" s="85"/>
      <c r="E236" s="85"/>
      <c r="F236" s="85"/>
      <c r="G236" s="85"/>
      <c r="H236" s="85"/>
      <c r="M236" s="32"/>
      <c r="N236" s="40"/>
      <c r="O236" s="32"/>
    </row>
    <row r="237" spans="2:15" ht="15.75">
      <c r="B237" s="85"/>
      <c r="C237" s="85"/>
      <c r="D237" s="85"/>
      <c r="E237" s="85"/>
      <c r="F237" s="85"/>
      <c r="G237" s="85"/>
      <c r="H237" s="85"/>
      <c r="M237" s="37"/>
      <c r="N237" s="41" t="str">
        <f>$A$1</f>
        <v>ΤΕΧΝΙΚΟΣ ΑΙΣΘΗΤΙΚΗΣ ΤΕΧΝΗΣ &amp; ΜΑΚΙΓΙΑΖ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2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2"/>
      <c r="N239" s="42"/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0" t="str">
        <f>B11</f>
        <v>ΑΙΣΘΗΤΙΚΗ ΑΚΡΩΝ ΕΡΓΑΣΤΗΡΙΟ</v>
      </c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 t="str">
        <f>IF(N240=B11,IF(C11&lt;&gt;"",C9,IF(D11&lt;&gt;"",D9,0)))</f>
        <v>ΕΡΓΑΣΤΗΡΙΟ</v>
      </c>
      <c r="O241" s="32"/>
    </row>
    <row r="242" spans="2:15">
      <c r="B242" s="85"/>
      <c r="C242" s="85"/>
      <c r="D242" s="85"/>
      <c r="E242" s="85"/>
      <c r="F242" s="85"/>
      <c r="G242" s="85"/>
      <c r="H242" s="85"/>
      <c r="M242" s="38"/>
      <c r="N242" s="43"/>
      <c r="O242" s="33"/>
    </row>
    <row r="243" spans="2:15" ht="18.75">
      <c r="B243" s="85"/>
      <c r="C243" s="85"/>
      <c r="D243" s="85"/>
      <c r="E243" s="85"/>
      <c r="F243" s="85"/>
      <c r="G243" s="85"/>
      <c r="H243" s="85"/>
      <c r="M243" s="38"/>
      <c r="N243" s="44"/>
      <c r="O243" s="33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>
      <c r="B245" s="85"/>
      <c r="C245" s="85"/>
      <c r="D245" s="85"/>
      <c r="E245" s="85"/>
      <c r="F245" s="85"/>
      <c r="G245" s="85"/>
      <c r="H245" s="85"/>
      <c r="M245" s="38"/>
      <c r="N245" s="43" t="str">
        <f>IF(N241="ΘΕΩΡΙΑ",G11,IF(N241="ΕΡΓΑΣΤΗΡΙΟ",H11,0))</f>
        <v>9270 ΦΑΝΗ ΛΙΟΥΛΙΑ &amp;  14040 ΜΑΡΙΑ ΡΕΝΤΖΕΠΗ</v>
      </c>
      <c r="O245" s="33"/>
    </row>
    <row r="246" spans="2:15" ht="15.75">
      <c r="B246" s="85"/>
      <c r="C246" s="173"/>
      <c r="D246" s="173"/>
      <c r="E246" s="85"/>
      <c r="F246" s="164"/>
      <c r="G246" s="164"/>
      <c r="H246" s="85"/>
      <c r="M246" s="38"/>
      <c r="N246" s="43"/>
      <c r="O246" s="33"/>
    </row>
    <row r="247" spans="2:15" ht="18.75">
      <c r="B247" s="85"/>
      <c r="C247" s="85"/>
      <c r="D247" s="85"/>
      <c r="E247" s="85"/>
      <c r="F247" s="171"/>
      <c r="G247" s="169"/>
      <c r="H247" s="169"/>
      <c r="M247" s="38"/>
      <c r="N247" s="45" t="str">
        <f>$A$3</f>
        <v>Γ’ Εξάμηνο   -  ΑΙΘΟΥΣΑ : 21 -1ος ΌΡΟΦΟΣ</v>
      </c>
      <c r="O247" s="33"/>
    </row>
    <row r="248" spans="2:15" ht="18.75">
      <c r="B248" s="85"/>
      <c r="C248" s="164"/>
      <c r="D248" s="164"/>
      <c r="E248" s="85"/>
      <c r="F248" s="174"/>
      <c r="G248" s="174"/>
      <c r="H248" s="85"/>
      <c r="M248" s="38"/>
      <c r="N248" s="34"/>
      <c r="O248" s="33"/>
    </row>
    <row r="249" spans="2:15">
      <c r="B249" s="85"/>
      <c r="C249" s="85"/>
      <c r="D249" s="85"/>
      <c r="E249" s="85"/>
      <c r="F249" s="174"/>
      <c r="G249" s="174"/>
      <c r="H249" s="85"/>
      <c r="M249" s="38"/>
      <c r="N249" s="17"/>
      <c r="O249" s="33"/>
    </row>
    <row r="250" spans="2:15">
      <c r="B250" s="85"/>
      <c r="C250" s="164"/>
      <c r="D250" s="164"/>
      <c r="E250" s="119"/>
      <c r="F250" s="119"/>
      <c r="G250" s="119"/>
      <c r="H250" s="119"/>
      <c r="M250" s="17"/>
      <c r="N250" s="17"/>
      <c r="O250" s="17"/>
    </row>
    <row r="251" spans="2:15" ht="18.75">
      <c r="B251" s="85"/>
      <c r="C251" s="164"/>
      <c r="D251" s="164"/>
      <c r="E251" s="85"/>
      <c r="F251" s="85"/>
      <c r="G251" s="85"/>
      <c r="H251" s="85"/>
      <c r="M251" s="32"/>
      <c r="N251" s="39" t="str">
        <f>$N$219</f>
        <v>2021 Β</v>
      </c>
      <c r="O251" s="32"/>
    </row>
    <row r="252" spans="2:15" ht="15.75">
      <c r="B252" s="85"/>
      <c r="C252" s="164"/>
      <c r="D252" s="164"/>
      <c r="E252" s="85"/>
      <c r="F252" s="85"/>
      <c r="G252" s="85"/>
      <c r="H252" s="85"/>
      <c r="M252" s="32"/>
      <c r="N252" s="40"/>
      <c r="O252" s="32"/>
    </row>
    <row r="253" spans="2:15" ht="15.75">
      <c r="B253" s="85"/>
      <c r="C253" s="164"/>
      <c r="D253" s="164"/>
      <c r="E253" s="85"/>
      <c r="F253" s="85"/>
      <c r="G253" s="85"/>
      <c r="H253" s="85"/>
      <c r="M253" s="37"/>
      <c r="N253" s="41" t="str">
        <f>$A$1</f>
        <v>ΤΕΧΝΙΚΟΣ ΑΙΣΘΗΤΙΚΗΣ ΤΕΧΝΗΣ &amp; ΜΑΚΙΓΙΑΖ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2"/>
      <c r="O254" s="32"/>
    </row>
    <row r="255" spans="2:15" ht="15.75">
      <c r="B255" s="174"/>
      <c r="C255" s="85"/>
      <c r="D255" s="85"/>
      <c r="E255" s="85"/>
      <c r="F255" s="85"/>
      <c r="G255" s="85"/>
      <c r="H255" s="85"/>
      <c r="M255" s="32"/>
      <c r="N255" s="42"/>
      <c r="O255" s="32"/>
    </row>
    <row r="256" spans="2:15" ht="18.75">
      <c r="B256" s="85"/>
      <c r="C256" s="85"/>
      <c r="D256" s="85"/>
      <c r="E256" s="85"/>
      <c r="F256" s="85"/>
      <c r="G256" s="85"/>
      <c r="H256" s="85"/>
      <c r="M256" s="32"/>
      <c r="N256" s="44" t="str">
        <f>B12</f>
        <v>ΠΡΑΚΤΙΚΗ ΕΦΑΡΜΟΓΗ ΣΤΗΝ ΕΙΔΙΚΟΤΗΤΑ</v>
      </c>
      <c r="O256" s="32"/>
    </row>
    <row r="257" spans="2:15" ht="15.75">
      <c r="B257" s="85"/>
      <c r="C257" s="85"/>
      <c r="D257" s="85"/>
      <c r="E257" s="85"/>
      <c r="F257" s="85"/>
      <c r="G257" s="85"/>
      <c r="H257" s="85"/>
      <c r="M257" s="32"/>
      <c r="N257" s="42" t="str">
        <f>IF(N256=B12,IF(C12&lt;&gt;"",C9,IF(D12&lt;&gt;"",D9,0)))</f>
        <v>ΕΡΓΑΣΤΗΡΙΟ</v>
      </c>
      <c r="O257" s="32"/>
    </row>
    <row r="258" spans="2:15">
      <c r="B258" s="85"/>
      <c r="C258" s="85"/>
      <c r="D258" s="85"/>
      <c r="E258" s="85"/>
      <c r="F258" s="85"/>
      <c r="G258" s="85"/>
      <c r="H258" s="85"/>
      <c r="M258" s="38"/>
      <c r="N258" s="43"/>
      <c r="O258" s="33"/>
    </row>
    <row r="259" spans="2:15" ht="18.75">
      <c r="B259" s="85"/>
      <c r="C259" s="85"/>
      <c r="D259" s="85"/>
      <c r="E259" s="85"/>
      <c r="F259" s="85"/>
      <c r="G259" s="85"/>
      <c r="H259" s="85"/>
      <c r="M259" s="38"/>
      <c r="N259" s="44"/>
      <c r="O259" s="33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>
      <c r="B261" s="85"/>
      <c r="C261" s="85"/>
      <c r="D261" s="85"/>
      <c r="E261" s="85"/>
      <c r="F261" s="85"/>
      <c r="G261" s="85"/>
      <c r="H261" s="85"/>
      <c r="M261" s="38"/>
      <c r="N261" s="43" t="e">
        <f>IF(N257="ΘΕΩΡΙΑ",H12,IF(N257="ΕΡΓΑΣΤΗΡΙΟ",#REF!,0))</f>
        <v>#REF!</v>
      </c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 ht="18.75">
      <c r="B263" s="175"/>
      <c r="C263" s="165"/>
      <c r="D263" s="165"/>
      <c r="E263" s="165"/>
      <c r="F263" s="165"/>
      <c r="G263" s="165"/>
      <c r="H263" s="165"/>
      <c r="M263" s="38"/>
      <c r="N263" s="45" t="str">
        <f>$A$3</f>
        <v>Γ’ Εξάμηνο   -  ΑΙΘΟΥΣΑ : 21 -1ος ΌΡΟΦΟΣ</v>
      </c>
      <c r="O263" s="33"/>
    </row>
    <row r="264" spans="2:15" ht="18.75">
      <c r="B264" s="165"/>
      <c r="C264" s="165"/>
      <c r="D264" s="165"/>
      <c r="E264" s="165"/>
      <c r="F264" s="165"/>
      <c r="G264" s="165"/>
      <c r="H264" s="165"/>
      <c r="M264" s="38"/>
      <c r="N264" s="34"/>
      <c r="O264" s="33"/>
    </row>
    <row r="265" spans="2:15" ht="15" customHeight="1">
      <c r="B265" s="166"/>
      <c r="C265" s="166"/>
      <c r="D265" s="166"/>
      <c r="E265" s="166"/>
      <c r="F265" s="166"/>
      <c r="G265" s="166"/>
      <c r="H265" s="166"/>
      <c r="M265" s="38"/>
      <c r="N265" s="17"/>
      <c r="O265" s="33"/>
    </row>
    <row r="266" spans="2:15" ht="15" customHeight="1">
      <c r="B266" s="166"/>
      <c r="C266" s="166"/>
      <c r="D266" s="166"/>
      <c r="E266" s="166"/>
      <c r="F266" s="166"/>
      <c r="G266" s="166"/>
      <c r="H266" s="166"/>
      <c r="M266" s="17"/>
      <c r="N266" s="17"/>
      <c r="O266" s="17"/>
    </row>
    <row r="267" spans="2:15" ht="18.75">
      <c r="B267" s="166"/>
      <c r="C267" s="166"/>
      <c r="D267" s="166"/>
      <c r="E267" s="166"/>
      <c r="F267" s="166"/>
      <c r="G267" s="166"/>
      <c r="H267" s="166"/>
      <c r="M267" s="32"/>
      <c r="N267" s="39" t="str">
        <f>$N$219</f>
        <v>2021 Β</v>
      </c>
      <c r="O267" s="32"/>
    </row>
    <row r="268" spans="2:15" ht="15.75" customHeight="1">
      <c r="B268" s="166"/>
      <c r="C268" s="166"/>
      <c r="D268" s="166"/>
      <c r="E268" s="166"/>
      <c r="F268" s="166"/>
      <c r="G268" s="166"/>
      <c r="H268" s="166"/>
      <c r="M268" s="32"/>
      <c r="N268" s="40"/>
      <c r="O268" s="32"/>
    </row>
    <row r="269" spans="2:15" ht="15.75" customHeight="1">
      <c r="B269" s="166"/>
      <c r="C269" s="166"/>
      <c r="D269" s="166"/>
      <c r="E269" s="166"/>
      <c r="F269" s="166"/>
      <c r="G269" s="166"/>
      <c r="H269" s="166"/>
      <c r="M269" s="37"/>
      <c r="N269" s="41" t="str">
        <f>$A$1</f>
        <v>ΤΕΧΝΙΚΟΣ ΑΙΣΘΗΤΙΚΗΣ ΤΕΧΝΗΣ &amp; ΜΑΚΙΓΙΑΖ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2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2"/>
      <c r="N271" s="42"/>
      <c r="O271" s="32"/>
    </row>
    <row r="272" spans="2:15" ht="18.75">
      <c r="B272" s="166"/>
      <c r="C272" s="166"/>
      <c r="D272" s="166"/>
      <c r="E272" s="166"/>
      <c r="F272" s="166"/>
      <c r="G272" s="166"/>
      <c r="H272" s="166"/>
      <c r="M272" s="32"/>
      <c r="N272" s="40" t="str">
        <f>B13</f>
        <v>ΑΡΧΕΣ ΜΑΛΑΞΗΣ ΘΕΩΡΙΑ</v>
      </c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 t="str">
        <f>IF(N272=B13,IF(C13&lt;&gt;"",C9,IF(D13&lt;&gt;"",D9,0)))</f>
        <v>ΘΕΩΡΙΑ</v>
      </c>
      <c r="O273" s="32"/>
    </row>
    <row r="274" spans="2:15" ht="15" customHeight="1">
      <c r="B274" s="166"/>
      <c r="C274" s="166"/>
      <c r="D274" s="166"/>
      <c r="E274" s="166"/>
      <c r="F274" s="166"/>
      <c r="G274" s="166"/>
      <c r="H274" s="166"/>
      <c r="M274" s="38"/>
      <c r="N274" s="43"/>
      <c r="O274" s="33"/>
    </row>
    <row r="275" spans="2:15" ht="18.75">
      <c r="B275" s="166"/>
      <c r="C275" s="166"/>
      <c r="D275" s="166"/>
      <c r="E275" s="166"/>
      <c r="F275" s="166"/>
      <c r="G275" s="166"/>
      <c r="H275" s="166"/>
      <c r="M275" s="38"/>
      <c r="N275" s="44"/>
      <c r="O275" s="33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5" customHeight="1">
      <c r="B277" s="166"/>
      <c r="C277" s="166"/>
      <c r="D277" s="166"/>
      <c r="E277" s="166"/>
      <c r="F277" s="166"/>
      <c r="G277" s="166"/>
      <c r="H277" s="166"/>
      <c r="M277" s="38"/>
      <c r="N277" s="43" t="str">
        <f>IF(N273="ΘΕΩΡΙΑ",G13,IF(N273="ΕΡΓΑΣΤΗΡΙΟ",H13,0))</f>
        <v>9270 ΦΑΝΗ ΛΙΟΥΛΙΑ</v>
      </c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8.75">
      <c r="B279" s="166"/>
      <c r="C279" s="166"/>
      <c r="D279" s="166"/>
      <c r="E279" s="166"/>
      <c r="F279" s="166"/>
      <c r="G279" s="166"/>
      <c r="H279" s="166"/>
      <c r="M279" s="38"/>
      <c r="N279" s="45" t="str">
        <f>$A$3</f>
        <v>Γ’ Εξάμηνο   -  ΑΙΘΟΥΣΑ : 21 -1ος ΌΡΟΦΟΣ</v>
      </c>
      <c r="O279" s="33"/>
    </row>
    <row r="280" spans="2:15" ht="18.75">
      <c r="B280" s="166"/>
      <c r="C280" s="166"/>
      <c r="D280" s="166"/>
      <c r="E280" s="166"/>
      <c r="F280" s="166"/>
      <c r="G280" s="166"/>
      <c r="H280" s="166"/>
      <c r="M280" s="38"/>
      <c r="N280" s="34"/>
      <c r="O280" s="33"/>
    </row>
    <row r="281" spans="2:15" ht="15" customHeight="1">
      <c r="B281" s="166"/>
      <c r="C281" s="166"/>
      <c r="D281" s="166"/>
      <c r="E281" s="166"/>
      <c r="F281" s="166"/>
      <c r="G281" s="166"/>
      <c r="H281" s="166"/>
      <c r="M281" s="38"/>
      <c r="N281" s="17"/>
      <c r="O281" s="33"/>
    </row>
    <row r="282" spans="2:15" ht="15" customHeight="1">
      <c r="B282" s="166"/>
      <c r="C282" s="166"/>
      <c r="D282" s="166"/>
      <c r="E282" s="166"/>
      <c r="F282" s="166"/>
      <c r="G282" s="166"/>
      <c r="H282" s="166"/>
      <c r="M282" s="17"/>
      <c r="N282" s="17"/>
      <c r="O282" s="17"/>
    </row>
    <row r="283" spans="2:15" ht="18.75">
      <c r="B283" s="166"/>
      <c r="C283" s="166"/>
      <c r="D283" s="166"/>
      <c r="E283" s="166"/>
      <c r="F283" s="166"/>
      <c r="G283" s="166"/>
      <c r="H283" s="166"/>
      <c r="M283" s="32"/>
      <c r="N283" s="39" t="str">
        <f>$N$219</f>
        <v>2021 Β</v>
      </c>
      <c r="O283" s="32"/>
    </row>
    <row r="284" spans="2:15" ht="15.75" customHeight="1">
      <c r="B284" s="166"/>
      <c r="C284" s="166"/>
      <c r="D284" s="166"/>
      <c r="E284" s="166"/>
      <c r="F284" s="166"/>
      <c r="G284" s="166"/>
      <c r="H284" s="166"/>
      <c r="M284" s="32"/>
      <c r="N284" s="40"/>
      <c r="O284" s="32"/>
    </row>
    <row r="285" spans="2:15" ht="15.75" customHeight="1">
      <c r="B285" s="166"/>
      <c r="C285" s="166"/>
      <c r="D285" s="166"/>
      <c r="E285" s="166"/>
      <c r="F285" s="166"/>
      <c r="G285" s="166"/>
      <c r="H285" s="166"/>
      <c r="M285" s="37"/>
      <c r="N285" s="41" t="str">
        <f>$A$1</f>
        <v>ΤΕΧΝΙΚΟΣ ΑΙΣΘΗΤΙΚΗΣ ΤΕΧΝΗΣ &amp; ΜΑΚΙΓΙΑΖ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2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2"/>
      <c r="N287" s="42"/>
      <c r="O287" s="32"/>
    </row>
    <row r="288" spans="2:15" ht="37.5">
      <c r="B288" s="166"/>
      <c r="C288" s="166"/>
      <c r="D288" s="166"/>
      <c r="E288" s="166"/>
      <c r="F288" s="166"/>
      <c r="G288" s="166"/>
      <c r="H288" s="166"/>
      <c r="M288" s="32"/>
      <c r="N288" s="46" t="str">
        <f>B15</f>
        <v>ΜΑΚΙΓΙΑΖ MEDIA (TV VIDEO ΔΙΑΦΗΜΙΣΗ) ΘΕΩΡΙΑ</v>
      </c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 t="str">
        <f>IF(N288=B15,IF(C15&lt;&gt;"",C9,IF(D15&lt;&gt;"",D9,0)))</f>
        <v>ΘΕΩΡΙΑ</v>
      </c>
      <c r="O289" s="32"/>
    </row>
    <row r="290" spans="2:15" ht="15" customHeight="1">
      <c r="B290" s="166"/>
      <c r="C290" s="166"/>
      <c r="D290" s="166"/>
      <c r="E290" s="166"/>
      <c r="F290" s="166"/>
      <c r="G290" s="166"/>
      <c r="H290" s="166"/>
      <c r="M290" s="38"/>
      <c r="N290" s="43"/>
      <c r="O290" s="33"/>
    </row>
    <row r="291" spans="2:15" ht="18.75">
      <c r="B291" s="166"/>
      <c r="C291" s="166"/>
      <c r="D291" s="166"/>
      <c r="E291" s="166"/>
      <c r="F291" s="166"/>
      <c r="G291" s="166"/>
      <c r="H291" s="166"/>
      <c r="M291" s="38"/>
      <c r="N291" s="44"/>
      <c r="O291" s="33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5" customHeight="1">
      <c r="B293" s="166"/>
      <c r="C293" s="166"/>
      <c r="D293" s="166"/>
      <c r="E293" s="166"/>
      <c r="F293" s="166"/>
      <c r="G293" s="166"/>
      <c r="H293" s="166"/>
      <c r="M293" s="38"/>
      <c r="N293" s="43" t="str">
        <f>IF(N289="ΘΕΩΡΙΑ",G15,IF(N289="ΕΡΓΑΣΤΗΡΙΟ",H15,0))</f>
        <v>9270 ΦΑΝΗ ΛΙΟΥΛΙΑ</v>
      </c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8.75">
      <c r="B295" s="166"/>
      <c r="C295" s="166"/>
      <c r="D295" s="166"/>
      <c r="E295" s="166"/>
      <c r="F295" s="166"/>
      <c r="G295" s="166"/>
      <c r="H295" s="166"/>
      <c r="M295" s="38"/>
      <c r="N295" s="45" t="str">
        <f>$A$3</f>
        <v>Γ’ Εξάμηνο   -  ΑΙΘΟΥΣΑ : 21 -1ος ΌΡΟΦΟΣ</v>
      </c>
      <c r="O295" s="33"/>
    </row>
    <row r="296" spans="2:15" ht="18.75">
      <c r="B296" s="166"/>
      <c r="C296" s="166"/>
      <c r="D296" s="166"/>
      <c r="E296" s="166"/>
      <c r="F296" s="166"/>
      <c r="G296" s="166"/>
      <c r="H296" s="166"/>
      <c r="M296" s="38"/>
      <c r="N296" s="34"/>
      <c r="O296" s="33"/>
    </row>
    <row r="297" spans="2:15" ht="15" customHeight="1">
      <c r="B297" s="166"/>
      <c r="C297" s="166"/>
      <c r="D297" s="166"/>
      <c r="E297" s="166"/>
      <c r="F297" s="166"/>
      <c r="G297" s="166"/>
      <c r="H297" s="166"/>
      <c r="M297" s="38"/>
      <c r="N297" s="17"/>
      <c r="O297" s="33"/>
    </row>
    <row r="298" spans="2:15" ht="15" customHeight="1">
      <c r="B298" s="166"/>
      <c r="C298" s="166"/>
      <c r="D298" s="166"/>
      <c r="E298" s="166"/>
      <c r="F298" s="166"/>
      <c r="G298" s="166"/>
      <c r="H298" s="166"/>
      <c r="M298" s="17"/>
      <c r="N298" s="17"/>
      <c r="O298" s="17"/>
    </row>
    <row r="299" spans="2:15" ht="18.75">
      <c r="B299" s="166"/>
      <c r="C299" s="166"/>
      <c r="D299" s="166"/>
      <c r="E299" s="166"/>
      <c r="F299" s="166"/>
      <c r="G299" s="166"/>
      <c r="H299" s="166"/>
      <c r="M299" s="32"/>
      <c r="N299" s="39" t="str">
        <f>$N$219</f>
        <v>2021 Β</v>
      </c>
      <c r="O299" s="32"/>
    </row>
    <row r="300" spans="2:15" ht="15.75" customHeight="1">
      <c r="B300" s="166"/>
      <c r="C300" s="166"/>
      <c r="D300" s="166"/>
      <c r="E300" s="166"/>
      <c r="F300" s="166"/>
      <c r="G300" s="166"/>
      <c r="H300" s="166"/>
      <c r="M300" s="32"/>
      <c r="N300" s="40"/>
      <c r="O300" s="32"/>
    </row>
    <row r="301" spans="2:15" ht="15.75" customHeight="1">
      <c r="B301" s="166"/>
      <c r="C301" s="166"/>
      <c r="D301" s="166"/>
      <c r="E301" s="166"/>
      <c r="F301" s="166"/>
      <c r="G301" s="166"/>
      <c r="H301" s="166"/>
      <c r="M301" s="37"/>
      <c r="N301" s="41" t="str">
        <f>$A$1</f>
        <v>ΤΕΧΝΙΚΟΣ ΑΙΣΘΗΤΙΚΗΣ ΤΕΧΝΗΣ &amp; ΜΑΚΙΓΙΑΖ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2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2"/>
      <c r="N303" s="42"/>
      <c r="O303" s="32"/>
    </row>
    <row r="304" spans="2:15" ht="37.5">
      <c r="B304" s="166"/>
      <c r="C304" s="166"/>
      <c r="D304" s="166"/>
      <c r="E304" s="166"/>
      <c r="F304" s="166"/>
      <c r="G304" s="166"/>
      <c r="H304" s="166"/>
      <c r="M304" s="32"/>
      <c r="N304" s="46" t="str">
        <f>B16</f>
        <v>ΜΑΚΙΓΙΑΖ MEDIA (TV VIDEO ΔΙΑΦΗΜΙΣΗ) ΕΡΓΑΣΤΗΡΙΟ</v>
      </c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 t="str">
        <f>IF(N304=B16,IF(C16&lt;&gt;"",C9,IF(D16&lt;&gt;"",D9,0)))</f>
        <v>ΕΡΓΑΣΤΗΡΙΟ</v>
      </c>
      <c r="O305" s="32"/>
    </row>
    <row r="306" spans="2:15" ht="15" customHeight="1">
      <c r="B306" s="166"/>
      <c r="C306" s="166"/>
      <c r="D306" s="166"/>
      <c r="E306" s="166"/>
      <c r="F306" s="166"/>
      <c r="G306" s="166"/>
      <c r="H306" s="166"/>
      <c r="M306" s="38"/>
      <c r="N306" s="43"/>
      <c r="O306" s="33"/>
    </row>
    <row r="307" spans="2:15" ht="18.75">
      <c r="B307" s="166"/>
      <c r="C307" s="166"/>
      <c r="D307" s="166"/>
      <c r="E307" s="166"/>
      <c r="F307" s="166"/>
      <c r="G307" s="166"/>
      <c r="H307" s="166"/>
      <c r="M307" s="38"/>
      <c r="N307" s="44"/>
      <c r="O307" s="33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5" customHeight="1">
      <c r="B309" s="166"/>
      <c r="C309" s="166"/>
      <c r="D309" s="166"/>
      <c r="E309" s="166"/>
      <c r="F309" s="166"/>
      <c r="G309" s="166"/>
      <c r="H309" s="166"/>
      <c r="M309" s="38"/>
      <c r="N309" s="43" t="str">
        <f>IF(N305="ΘΕΩΡΙΑ",G16,IF(N305="ΕΡΓΑΣΤΗΡΙΟ",H16,0))</f>
        <v xml:space="preserve"> 17422 ΑΛΕΞΑΝΔΡΑ ΡΑΛΛΗ  47140 ΜΑΡΙΑ ΓΙΑΝΝΙΟΥ </v>
      </c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8.75">
      <c r="B311" s="166"/>
      <c r="C311" s="166"/>
      <c r="D311" s="166"/>
      <c r="E311" s="166"/>
      <c r="F311" s="166"/>
      <c r="G311" s="166"/>
      <c r="H311" s="166"/>
      <c r="M311" s="38"/>
      <c r="N311" s="45" t="str">
        <f>$A$3</f>
        <v>Γ’ Εξάμηνο   -  ΑΙΘΟΥΣΑ : 21 -1ος ΌΡΟΦΟΣ</v>
      </c>
      <c r="O311" s="33"/>
    </row>
    <row r="312" spans="2:15" ht="18.75">
      <c r="B312" s="166"/>
      <c r="C312" s="166"/>
      <c r="D312" s="166"/>
      <c r="E312" s="166"/>
      <c r="F312" s="166"/>
      <c r="G312" s="166"/>
      <c r="H312" s="166"/>
      <c r="M312" s="38"/>
      <c r="N312" s="34"/>
      <c r="O312" s="33"/>
    </row>
    <row r="313" spans="2:15" ht="15" customHeight="1">
      <c r="B313" s="166"/>
      <c r="C313" s="166"/>
      <c r="D313" s="166"/>
      <c r="E313" s="166"/>
      <c r="F313" s="166"/>
      <c r="G313" s="166"/>
      <c r="H313" s="166"/>
      <c r="M313" s="38"/>
      <c r="N313" s="17"/>
      <c r="O313" s="33"/>
    </row>
    <row r="314" spans="2:15" ht="15" customHeight="1">
      <c r="B314" s="166"/>
      <c r="C314" s="166"/>
      <c r="D314" s="166"/>
      <c r="E314" s="166"/>
      <c r="F314" s="166"/>
      <c r="G314" s="166"/>
      <c r="H314" s="166"/>
      <c r="M314" s="17"/>
      <c r="N314" s="17"/>
      <c r="O314" s="17"/>
    </row>
    <row r="315" spans="2:15" ht="18.75">
      <c r="B315" s="166"/>
      <c r="C315" s="166"/>
      <c r="D315" s="166"/>
      <c r="E315" s="166"/>
      <c r="F315" s="166"/>
      <c r="G315" s="166"/>
      <c r="H315" s="166"/>
      <c r="M315" s="32"/>
      <c r="N315" s="39" t="str">
        <f>$N$219</f>
        <v>2021 Β</v>
      </c>
      <c r="O315" s="32"/>
    </row>
    <row r="316" spans="2:15" ht="15.75" customHeight="1">
      <c r="B316" s="166"/>
      <c r="C316" s="166"/>
      <c r="D316" s="166"/>
      <c r="E316" s="166"/>
      <c r="F316" s="166"/>
      <c r="G316" s="166"/>
      <c r="H316" s="166"/>
      <c r="M316" s="32"/>
      <c r="N316" s="40"/>
      <c r="O316" s="32"/>
    </row>
    <row r="317" spans="2:15" ht="15.75" customHeight="1">
      <c r="B317" s="166"/>
      <c r="C317" s="166"/>
      <c r="D317" s="166"/>
      <c r="E317" s="166"/>
      <c r="F317" s="166"/>
      <c r="G317" s="166"/>
      <c r="H317" s="166"/>
      <c r="M317" s="37"/>
      <c r="N317" s="41" t="str">
        <f>$A$1</f>
        <v>ΤΕΧΝΙΚΟΣ ΑΙΣΘΗΤΙΚΗΣ ΤΕΧΝΗΣ &amp; ΜΑΚΙΓΙΑΖ</v>
      </c>
      <c r="O317" s="32"/>
    </row>
    <row r="318" spans="2:15" ht="15.75">
      <c r="B318" s="164"/>
      <c r="C318" s="164"/>
      <c r="D318" s="164"/>
      <c r="E318" s="164"/>
      <c r="F318" s="164"/>
      <c r="G318" s="164"/>
      <c r="H318" s="164"/>
      <c r="M318" s="32"/>
      <c r="N318" s="42"/>
      <c r="O318" s="32"/>
    </row>
    <row r="319" spans="2:15" ht="15.75">
      <c r="B319" s="164"/>
      <c r="C319" s="173"/>
      <c r="D319" s="173"/>
      <c r="E319" s="164"/>
      <c r="F319" s="167"/>
      <c r="G319" s="164"/>
      <c r="H319" s="164"/>
      <c r="M319" s="32"/>
      <c r="N319" s="42"/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57" t="str">
        <f>B18</f>
        <v>ΑΠΟΤΡΙΧΩΣΗ ΕΡΓΑΣΤΗΡΙΟ</v>
      </c>
      <c r="O320" s="32"/>
    </row>
    <row r="321" spans="2:15" ht="15.75">
      <c r="B321" s="164"/>
      <c r="C321" s="164"/>
      <c r="D321" s="164"/>
      <c r="E321" s="164"/>
      <c r="F321" s="164"/>
      <c r="G321" s="164"/>
      <c r="H321" s="164"/>
      <c r="M321" s="32"/>
      <c r="N321" s="42" t="str">
        <f>IF(N320=B18,IF(C18&lt;&gt;"",C9,IF(D18&lt;&gt;"",D9,0)))</f>
        <v>ΕΡΓΑΣΤΗΡΙΟ</v>
      </c>
      <c r="O321" s="32"/>
    </row>
    <row r="322" spans="2:15">
      <c r="B322" s="164"/>
      <c r="C322" s="164"/>
      <c r="D322" s="164"/>
      <c r="E322" s="164"/>
      <c r="F322" s="164"/>
      <c r="G322" s="164"/>
      <c r="H322" s="164"/>
      <c r="M322" s="38"/>
      <c r="N322" s="43"/>
      <c r="O322" s="33"/>
    </row>
    <row r="323" spans="2:15" ht="18.75">
      <c r="B323" s="164"/>
      <c r="C323" s="164"/>
      <c r="D323" s="164"/>
      <c r="E323" s="164"/>
      <c r="F323" s="167"/>
      <c r="G323" s="167"/>
      <c r="H323" s="164"/>
      <c r="M323" s="38"/>
      <c r="N323" s="44"/>
      <c r="O323" s="33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>
      <c r="B325" s="164"/>
      <c r="C325" s="164"/>
      <c r="D325" s="164"/>
      <c r="E325" s="164"/>
      <c r="F325" s="167"/>
      <c r="G325" s="167"/>
      <c r="H325" s="164"/>
      <c r="M325" s="38"/>
      <c r="N325" s="43" t="str">
        <f>IF(N321="ΘΕΩΡΙΑ",G18,IF(N321="ΕΡΓΑΣΤΗΡΙΟ",H18,0))</f>
        <v xml:space="preserve"> 14040 ΜΑΡΙΑ ΡΕΝΤΖΕΠΗ</v>
      </c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 ht="18.75">
      <c r="B327" s="174"/>
      <c r="C327" s="85"/>
      <c r="D327" s="85"/>
      <c r="E327" s="85"/>
      <c r="F327" s="85"/>
      <c r="G327" s="85"/>
      <c r="H327" s="85"/>
      <c r="M327" s="38"/>
      <c r="N327" s="45" t="str">
        <f>$A$3</f>
        <v>Γ’ Εξάμηνο   -  ΑΙΘΟΥΣΑ : 21 -1ος ΌΡΟΦΟΣ</v>
      </c>
      <c r="O327" s="33"/>
    </row>
    <row r="328" spans="2:15" ht="18.75">
      <c r="B328" s="85"/>
      <c r="C328" s="85"/>
      <c r="D328" s="85"/>
      <c r="E328" s="85"/>
      <c r="F328" s="85"/>
      <c r="G328" s="85"/>
      <c r="H328" s="85"/>
      <c r="M328" s="38"/>
      <c r="N328" s="34"/>
      <c r="O328" s="33"/>
    </row>
    <row r="329" spans="2:15">
      <c r="B329" s="85"/>
      <c r="C329" s="85"/>
      <c r="D329" s="85"/>
      <c r="E329" s="85"/>
      <c r="F329" s="85"/>
      <c r="G329" s="85"/>
      <c r="H329" s="85"/>
      <c r="M329" s="38"/>
      <c r="N329" s="17"/>
      <c r="O329" s="33"/>
    </row>
    <row r="330" spans="2:15">
      <c r="B330" s="85"/>
      <c r="C330" s="85"/>
      <c r="D330" s="85"/>
      <c r="E330" s="85"/>
      <c r="F330" s="85"/>
      <c r="G330" s="85"/>
      <c r="H330" s="85"/>
      <c r="M330" s="17"/>
      <c r="N330" s="17"/>
      <c r="O330" s="17"/>
    </row>
    <row r="331" spans="2:15" ht="26.25">
      <c r="B331" s="160"/>
      <c r="C331" s="160"/>
      <c r="D331" s="160"/>
      <c r="E331" s="160"/>
      <c r="F331" s="160"/>
      <c r="G331" s="160"/>
      <c r="H331" s="160"/>
      <c r="M331" s="32"/>
      <c r="N331" s="39" t="str">
        <f>$N$219</f>
        <v>2021 Β</v>
      </c>
      <c r="O331" s="32"/>
    </row>
    <row r="332" spans="2:15" ht="15.75">
      <c r="B332" s="156"/>
      <c r="C332" s="156"/>
      <c r="D332" s="156"/>
      <c r="E332" s="156"/>
      <c r="F332" s="156"/>
      <c r="G332" s="156"/>
      <c r="H332" s="156"/>
      <c r="M332" s="32"/>
      <c r="N332" s="40"/>
      <c r="O332" s="32"/>
    </row>
    <row r="333" spans="2:15" ht="15.75">
      <c r="B333" s="119"/>
      <c r="C333" s="135"/>
      <c r="D333" s="76"/>
      <c r="E333" s="76"/>
      <c r="F333" s="76"/>
      <c r="G333" s="76"/>
      <c r="H333" s="76"/>
      <c r="M333" s="37"/>
      <c r="N333" s="41" t="str">
        <f>$A$1</f>
        <v>ΤΕΧΝΙΚΟΣ ΑΙΣΘΗΤΙΚΗΣ ΤΕΧΝΗΣ &amp; ΜΑΚΙΓΙΑΖ</v>
      </c>
      <c r="O333" s="32"/>
    </row>
    <row r="334" spans="2:15" ht="15.75">
      <c r="B334" s="119"/>
      <c r="C334" s="135"/>
      <c r="D334" s="76"/>
      <c r="E334" s="76"/>
      <c r="F334" s="76"/>
      <c r="G334" s="76"/>
      <c r="H334" s="76"/>
      <c r="M334" s="32"/>
      <c r="N334" s="42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2"/>
      <c r="N335" s="42"/>
      <c r="O335" s="32"/>
    </row>
    <row r="336" spans="2:15" ht="18.75">
      <c r="B336" s="119"/>
      <c r="C336" s="135"/>
      <c r="D336" s="76"/>
      <c r="E336" s="76"/>
      <c r="F336" s="76"/>
      <c r="G336" s="76"/>
      <c r="H336" s="76"/>
      <c r="M336" s="32"/>
      <c r="N336" s="44">
        <f>B20</f>
        <v>0</v>
      </c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>
        <f>IF(N336=B20,IF(C20&lt;&gt;"",C9,IF(D20&lt;&gt;"",D9,0)))</f>
        <v>0</v>
      </c>
      <c r="O337" s="32"/>
    </row>
    <row r="338" spans="2:15">
      <c r="B338" s="119"/>
      <c r="C338" s="135"/>
      <c r="D338" s="76"/>
      <c r="E338" s="85"/>
      <c r="F338" s="85"/>
      <c r="G338" s="76"/>
      <c r="H338" s="98"/>
      <c r="M338" s="38"/>
      <c r="N338" s="43"/>
      <c r="O338" s="33"/>
    </row>
    <row r="339" spans="2:15" ht="18.75">
      <c r="B339" s="85"/>
      <c r="C339" s="85"/>
      <c r="D339" s="85"/>
      <c r="E339" s="85"/>
      <c r="F339" s="85"/>
      <c r="G339" s="85"/>
      <c r="H339" s="85"/>
      <c r="M339" s="38"/>
      <c r="N339" s="44"/>
      <c r="O339" s="33"/>
    </row>
    <row r="340" spans="2:15">
      <c r="B340" s="85"/>
      <c r="C340" s="85"/>
      <c r="D340" s="85"/>
      <c r="E340" s="85"/>
      <c r="F340" s="85"/>
      <c r="G340" s="85"/>
      <c r="H340" s="85"/>
      <c r="M340" s="38"/>
      <c r="N340" s="43"/>
      <c r="O340" s="33"/>
    </row>
    <row r="341" spans="2:15">
      <c r="B341" s="85"/>
      <c r="C341" s="85"/>
      <c r="D341" s="85"/>
      <c r="E341" s="85"/>
      <c r="F341" s="85"/>
      <c r="G341" s="85"/>
      <c r="H341" s="85"/>
      <c r="M341" s="38"/>
      <c r="N341" s="43">
        <f>IF(N337="ΘΕΩΡΙΑ",G20,IF(N337="ΕΡΓΑΣΤΗΡΙΟ",H20,0))</f>
        <v>0</v>
      </c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 ht="18.75">
      <c r="B343" s="85"/>
      <c r="C343" s="85"/>
      <c r="D343" s="85"/>
      <c r="E343" s="85"/>
      <c r="F343" s="85"/>
      <c r="G343" s="85"/>
      <c r="H343" s="85"/>
      <c r="M343" s="38"/>
      <c r="N343" s="45" t="str">
        <f>$A$3</f>
        <v>Γ’ Εξάμηνο   -  ΑΙΘΟΥΣΑ : 21 -1ος ΌΡΟΦΟΣ</v>
      </c>
      <c r="O343" s="33"/>
    </row>
    <row r="344" spans="2:15" ht="18.75">
      <c r="B344" s="85"/>
      <c r="C344" s="85"/>
      <c r="D344" s="85"/>
      <c r="E344" s="85"/>
      <c r="F344" s="85"/>
      <c r="G344" s="85"/>
      <c r="H344" s="85"/>
      <c r="M344" s="38"/>
      <c r="N344" s="34"/>
      <c r="O344" s="33"/>
    </row>
    <row r="345" spans="2:15">
      <c r="B345" s="85"/>
      <c r="C345" s="85"/>
      <c r="D345" s="85"/>
      <c r="E345" s="85"/>
      <c r="F345" s="85"/>
      <c r="G345" s="85"/>
      <c r="H345" s="85"/>
      <c r="M345" s="38"/>
      <c r="N345" s="17"/>
      <c r="O345" s="33"/>
    </row>
    <row r="346" spans="2:15">
      <c r="B346" s="85"/>
      <c r="C346" s="85"/>
      <c r="D346" s="85"/>
      <c r="E346" s="85"/>
      <c r="F346" s="85"/>
      <c r="G346" s="85"/>
      <c r="H346" s="85"/>
      <c r="M346" s="17"/>
      <c r="N346" s="17"/>
      <c r="O346" s="17"/>
    </row>
    <row r="347" spans="2:15" ht="18.75">
      <c r="B347" s="85"/>
      <c r="C347" s="85"/>
      <c r="D347" s="85"/>
      <c r="E347" s="85"/>
      <c r="F347" s="85"/>
      <c r="G347" s="85"/>
      <c r="H347" s="85"/>
      <c r="M347" s="32"/>
      <c r="N347" s="39" t="str">
        <f>$N$219</f>
        <v>2021 Β</v>
      </c>
      <c r="O347" s="32"/>
    </row>
    <row r="348" spans="2:15" ht="15.75">
      <c r="B348" s="85"/>
      <c r="C348" s="85"/>
      <c r="D348" s="85"/>
      <c r="E348" s="85"/>
      <c r="F348" s="85"/>
      <c r="G348" s="85"/>
      <c r="H348" s="85"/>
      <c r="M348" s="32"/>
      <c r="N348" s="40"/>
      <c r="O348" s="32"/>
    </row>
    <row r="349" spans="2:15" ht="15.75">
      <c r="B349" s="85"/>
      <c r="C349" s="85"/>
      <c r="D349" s="85"/>
      <c r="E349" s="85"/>
      <c r="F349" s="85"/>
      <c r="G349" s="85"/>
      <c r="H349" s="85"/>
      <c r="M349" s="37"/>
      <c r="N349" s="41" t="str">
        <f>$A$1</f>
        <v>ΤΕΧΝΙΚΟΣ ΑΙΣΘΗΤΙΚΗΣ ΤΕΧΝΗΣ &amp; ΜΑΚΙΓΙΑΖ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2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2"/>
      <c r="N351" s="42"/>
      <c r="O351" s="32"/>
    </row>
    <row r="352" spans="2:15" ht="18.75">
      <c r="B352" s="85"/>
      <c r="C352" s="85"/>
      <c r="D352" s="85"/>
      <c r="E352" s="85"/>
      <c r="F352" s="85"/>
      <c r="G352" s="85"/>
      <c r="H352" s="85"/>
      <c r="M352" s="32"/>
      <c r="N352" s="44">
        <f>B21</f>
        <v>0</v>
      </c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>
        <f>IF(N352=B21,IF(C21&lt;&gt;"",C9,IF(D21&lt;&gt;"",D9,0)))</f>
        <v>0</v>
      </c>
      <c r="O353" s="32"/>
    </row>
    <row r="354" spans="2:15"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IF(N353="ΘΕΩΡΙΑ",G21,IF(N353="ΕΡΓΑΣΤΗΡΙΟ",H21,0))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Γ’ Εξάμηνο   -  ΑΙΘΟΥΣΑ : 21 -1ος ΌΡΟΦΟΣ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2021 Β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ΤΕΧΝΙΚΟΣ ΑΙΣΘΗΤΙΚΗΣ ΤΕΧΝΗΣ &amp; ΜΑΚΙΓΙΑΖ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8.75">
      <c r="M368" s="32"/>
      <c r="N368" s="44">
        <f>B22</f>
        <v>0</v>
      </c>
      <c r="O368" s="32"/>
    </row>
    <row r="369" spans="13:15" ht="15.75">
      <c r="M369" s="32"/>
      <c r="N369" s="42">
        <f>IF(N368=B22,IF(C22&lt;&gt;"",C9,IF(D22&lt;&gt;"",D9,0)))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IF(N369="ΘΕΩΡΙΑ",G22,IF(N369="ΕΡΓΑΣΤΗΡΙΟ",H22,0))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Γ’ Εξάμηνο   -  ΑΙΘΟΥΣΑ : 21 -1ος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2021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ΤΕΧΝΙΚΟΣ ΑΙΣΘΗΤΙΚΗΣ ΤΕΧΝΗΣ &amp; ΜΑΚΙΓΙΑΖ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B23</f>
        <v>0</v>
      </c>
      <c r="O384" s="32"/>
    </row>
    <row r="385" spans="13:15" ht="15.75">
      <c r="M385" s="32"/>
      <c r="N385" s="42">
        <f>IF(N384=B23,IF(C23&lt;&gt;"",C9,IF(D23&lt;&gt;"",D9,0)))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IF(N385="ΘΕΩΡΙΑ",G23,IF(N385="ΕΡΓΑΣΤΗΡΙΟ",H23,0))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Γ’ Εξάμηνο   -  ΑΙΘΟΥΣΑ : 21 -1ος ΌΡΟΦΟΣ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2021 Β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ΤΕΧΝΙΚΟΣ ΑΙΣΘΗΤΙΚΗΣ ΤΕΧΝΗΣ &amp; ΜΑΚΙΓΙΑΖ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B24</f>
        <v>0</v>
      </c>
      <c r="O400" s="32"/>
    </row>
    <row r="401" spans="13:15" ht="15.75">
      <c r="M401" s="38"/>
      <c r="N401" s="42">
        <f>IF(N400=B24,IF(C24&lt;&gt;"",C9,IF(D24&lt;&gt;"",D9,0)))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IF(N401="ΘΕΩΡΙΑ",G24,IF(N401="ΕΡΓΑΣΤΗΡΙΟ",H24,0))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Γ’ Εξάμηνο   -  ΑΙΘΟΥΣΑ : 21 -1ος ΌΡΟΦΟΣ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2021 Β</v>
      </c>
    </row>
    <row r="411" spans="13:15" ht="15.75">
      <c r="N411" s="40"/>
    </row>
    <row r="412" spans="13:15" ht="15.75">
      <c r="N412" s="41" t="str">
        <f>$A$1</f>
        <v>ΤΕΧΝΙΚΟΣ ΑΙΣΘΗΤΙΚΗΣ ΤΕΧΝΗΣ &amp; ΜΑΚΙΓΙΑΖ</v>
      </c>
    </row>
    <row r="413" spans="13:15" ht="15.75">
      <c r="N413" s="42"/>
    </row>
    <row r="414" spans="13:15" ht="15.75">
      <c r="N414" s="42"/>
    </row>
    <row r="415" spans="13:15" ht="18.75">
      <c r="N415" s="44">
        <f>B25</f>
        <v>0</v>
      </c>
    </row>
    <row r="416" spans="13:15" ht="15.75">
      <c r="N416" s="42">
        <f>IF(N415=B25,IF(C25&lt;&gt;"",C9,IF(D25&lt;&gt;"",D9,0)))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IF(N416="ΘΕΩΡΙΑ",G25,IF(N416="ΕΡΓΑΣΤΗΡΙΟ",H25,0))</f>
        <v>0</v>
      </c>
    </row>
    <row r="420" spans="14:14">
      <c r="N420" s="43"/>
    </row>
    <row r="421" spans="14:14" ht="18.75">
      <c r="N421" s="45" t="str">
        <f>$A$3</f>
        <v>Γ’ Εξάμηνο   -  ΑΙΘΟΥΣΑ : 21 -1ος ΌΡΟΦΟΣ</v>
      </c>
    </row>
  </sheetData>
  <mergeCells count="11">
    <mergeCell ref="B186:H186"/>
    <mergeCell ref="B194:H194"/>
    <mergeCell ref="M203:N203"/>
    <mergeCell ref="A1:H1"/>
    <mergeCell ref="A2:H2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58369" r:id="rId3"/>
    <oleObject progId="Word.Document.8" shapeId="58370" r:id="rId4"/>
    <oleObject progId="Word.Document.8" shapeId="58371" r:id="rId5"/>
    <oleObject progId="Word.Document.8" shapeId="58372" r:id="rId6"/>
    <oleObject progId="Word.Document.8" shapeId="58373" r:id="rId7"/>
    <oleObject progId="Word.Document.8" shapeId="58374" r:id="rId8"/>
    <oleObject progId="Word.Document.8" shapeId="58375" r:id="rId9"/>
    <oleObject progId="Word.Document.8" shapeId="58376" r:id="rId10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P447"/>
  <sheetViews>
    <sheetView topLeftCell="A199" zoomScale="85" zoomScaleNormal="85" workbookViewId="0">
      <selection activeCell="B202" sqref="B202:H211"/>
    </sheetView>
  </sheetViews>
  <sheetFormatPr defaultRowHeight="15"/>
  <cols>
    <col min="1" max="1" width="9.140625" style="132"/>
    <col min="2" max="2" width="30.5703125" style="132" customWidth="1"/>
    <col min="3" max="3" width="16.28515625" style="132" customWidth="1"/>
    <col min="4" max="4" width="16.140625" style="132" customWidth="1"/>
    <col min="5" max="5" width="17.28515625" style="132" customWidth="1"/>
    <col min="6" max="6" width="19.5703125" style="132" customWidth="1"/>
    <col min="7" max="7" width="17.42578125" style="132" customWidth="1"/>
    <col min="8" max="8" width="24.140625" style="132" customWidth="1"/>
    <col min="9" max="10" width="9.140625" style="132"/>
    <col min="11" max="11" width="22.42578125" style="132" hidden="1" customWidth="1"/>
    <col min="12" max="12" width="26" style="132" hidden="1" customWidth="1"/>
    <col min="13" max="13" width="51.5703125" style="132" hidden="1" customWidth="1"/>
    <col min="14" max="14" width="9.28515625" style="132" hidden="1" customWidth="1"/>
    <col min="15" max="15" width="11.85546875" style="132" hidden="1" customWidth="1"/>
    <col min="16" max="16" width="10.85546875" style="132" hidden="1" customWidth="1"/>
    <col min="17" max="16384" width="9.140625" style="132"/>
  </cols>
  <sheetData>
    <row r="1" spans="1:13" ht="23.25">
      <c r="A1" s="367" t="s">
        <v>43</v>
      </c>
      <c r="B1" s="367"/>
      <c r="C1" s="367"/>
      <c r="D1" s="367"/>
      <c r="E1" s="367"/>
      <c r="F1" s="367"/>
      <c r="G1" s="367"/>
      <c r="H1" s="367"/>
    </row>
    <row r="2" spans="1:13" ht="15.75">
      <c r="F2" s="1"/>
    </row>
    <row r="3" spans="1:13" ht="18" customHeight="1">
      <c r="A3" s="356" t="s">
        <v>361</v>
      </c>
      <c r="B3" s="356"/>
      <c r="C3" s="356"/>
      <c r="D3" s="356"/>
      <c r="E3" s="356"/>
      <c r="F3" s="356"/>
      <c r="G3" s="356"/>
      <c r="H3" s="356"/>
    </row>
    <row r="4" spans="1:13">
      <c r="D4" s="357" t="s">
        <v>307</v>
      </c>
      <c r="E4" s="357"/>
      <c r="F4" s="139"/>
    </row>
    <row r="5" spans="1:13">
      <c r="B5" s="3" t="s">
        <v>9</v>
      </c>
    </row>
    <row r="6" spans="1:13" ht="6" customHeight="1">
      <c r="B6" s="4"/>
    </row>
    <row r="7" spans="1:13" ht="6" customHeight="1" thickBot="1">
      <c r="B7" s="4"/>
    </row>
    <row r="8" spans="1:13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3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3" ht="47.25">
      <c r="A10" s="111">
        <f>COUNTIF(B25:H211,B10)</f>
        <v>30</v>
      </c>
      <c r="B10" s="139" t="s">
        <v>119</v>
      </c>
      <c r="C10" s="28">
        <v>2</v>
      </c>
      <c r="D10" s="28"/>
      <c r="E10" s="112">
        <f t="shared" ref="E10:E23" si="0">C10+D10</f>
        <v>2</v>
      </c>
      <c r="F10" s="112">
        <f>ROUND(E10*15*0.15,0)</f>
        <v>5</v>
      </c>
      <c r="G10" s="295" t="s">
        <v>324</v>
      </c>
      <c r="H10" s="295"/>
      <c r="I10" s="132">
        <f>E10*15</f>
        <v>30</v>
      </c>
      <c r="J10" s="132">
        <f>A10-I10</f>
        <v>0</v>
      </c>
      <c r="M10" s="100" t="str">
        <f>A1</f>
        <v>ΤΕΧΝΙΚΟΣ ΜΑΓΕΙΡΙΚΗΣ ΤΕΧΝΗΣ ΑΡΧΙΜΑΓΕΙΡΑΣ (CHEF)</v>
      </c>
    </row>
    <row r="11" spans="1:13" ht="15.75">
      <c r="A11" s="111">
        <f>COUNTIF(B26:H211,B11)</f>
        <v>15</v>
      </c>
      <c r="B11" s="139" t="s">
        <v>304</v>
      </c>
      <c r="C11" s="28">
        <v>1</v>
      </c>
      <c r="D11" s="28"/>
      <c r="E11" s="112">
        <f t="shared" si="0"/>
        <v>1</v>
      </c>
      <c r="F11" s="112">
        <f>ROUND(E11*15*0.15,0)</f>
        <v>2</v>
      </c>
      <c r="G11" s="295"/>
      <c r="H11" s="295"/>
      <c r="I11" s="132">
        <f t="shared" ref="I11:I23" si="1">E11*15</f>
        <v>15</v>
      </c>
      <c r="J11" s="132">
        <f t="shared" ref="J11:J23" si="2">A11-I11</f>
        <v>0</v>
      </c>
      <c r="M11" s="103"/>
    </row>
    <row r="12" spans="1:13" s="139" customFormat="1" ht="15.75">
      <c r="A12" s="111">
        <f>COUNTIF(B26:H211,B12)</f>
        <v>60</v>
      </c>
      <c r="B12" s="139" t="s">
        <v>305</v>
      </c>
      <c r="C12" s="28"/>
      <c r="D12" s="28">
        <v>4</v>
      </c>
      <c r="E12" s="112">
        <f>C12+D12</f>
        <v>4</v>
      </c>
      <c r="F12" s="112">
        <f>ROUND(E12*15*0.15,0)</f>
        <v>9</v>
      </c>
      <c r="G12" s="295"/>
      <c r="H12" s="295"/>
      <c r="I12" s="139">
        <f>E12*15</f>
        <v>60</v>
      </c>
      <c r="J12" s="139">
        <f>A12-I12</f>
        <v>0</v>
      </c>
      <c r="M12" s="103"/>
    </row>
    <row r="13" spans="1:13" ht="15.75">
      <c r="A13" s="111">
        <f>COUNTIF(B27:H211,B13)</f>
        <v>30</v>
      </c>
      <c r="B13" t="s">
        <v>302</v>
      </c>
      <c r="C13" s="28">
        <v>2</v>
      </c>
      <c r="D13" s="28"/>
      <c r="E13" s="112">
        <f t="shared" si="0"/>
        <v>2</v>
      </c>
      <c r="F13" s="112">
        <f t="shared" ref="F13:F23" si="3">ROUND(E13*15*0.15,0)</f>
        <v>5</v>
      </c>
      <c r="G13" s="295"/>
      <c r="H13" s="295"/>
      <c r="I13" s="132">
        <f t="shared" si="1"/>
        <v>30</v>
      </c>
      <c r="J13" s="132">
        <f t="shared" si="2"/>
        <v>0</v>
      </c>
      <c r="M13" s="103" t="str">
        <f>A3</f>
        <v>Γ’ Εξάμηνο   -  ΑΙΘΟΥΣΑ : 25 -1ος ΌΡΟΦΟΣ</v>
      </c>
    </row>
    <row r="14" spans="1:13" ht="15.75">
      <c r="A14" s="111">
        <f>COUNTIF(B28:H211,B14)</f>
        <v>30</v>
      </c>
      <c r="B14" t="s">
        <v>303</v>
      </c>
      <c r="C14" s="28"/>
      <c r="D14" s="28">
        <v>2</v>
      </c>
      <c r="E14" s="112">
        <f t="shared" si="0"/>
        <v>2</v>
      </c>
      <c r="F14" s="112">
        <f t="shared" si="3"/>
        <v>5</v>
      </c>
      <c r="G14" s="295"/>
      <c r="H14" s="295"/>
      <c r="I14" s="132">
        <f t="shared" si="1"/>
        <v>30</v>
      </c>
      <c r="J14" s="132">
        <f t="shared" si="2"/>
        <v>0</v>
      </c>
      <c r="M14" s="103"/>
    </row>
    <row r="15" spans="1:13" ht="47.25">
      <c r="A15" s="111">
        <f>COUNTIF(B29:H211,B15)</f>
        <v>30</v>
      </c>
      <c r="B15" t="s">
        <v>120</v>
      </c>
      <c r="C15" s="28">
        <v>2</v>
      </c>
      <c r="D15" s="28"/>
      <c r="E15" s="112">
        <f t="shared" si="0"/>
        <v>2</v>
      </c>
      <c r="F15" s="112">
        <f t="shared" si="3"/>
        <v>5</v>
      </c>
      <c r="G15" s="295" t="s">
        <v>347</v>
      </c>
      <c r="H15" s="295"/>
      <c r="I15" s="132">
        <f t="shared" si="1"/>
        <v>30</v>
      </c>
      <c r="J15" s="132">
        <f t="shared" si="2"/>
        <v>0</v>
      </c>
      <c r="M15" s="101" t="s">
        <v>307</v>
      </c>
    </row>
    <row r="16" spans="1:13" ht="26.25" thickBot="1">
      <c r="A16" s="111">
        <f>COUNTIF(B28:H211,B16)</f>
        <v>30</v>
      </c>
      <c r="B16" t="s">
        <v>306</v>
      </c>
      <c r="C16" s="28">
        <v>2</v>
      </c>
      <c r="D16" s="28"/>
      <c r="E16" s="112">
        <f t="shared" si="0"/>
        <v>2</v>
      </c>
      <c r="F16" s="112">
        <f t="shared" si="3"/>
        <v>5</v>
      </c>
      <c r="G16" s="79" t="s">
        <v>341</v>
      </c>
      <c r="H16" s="295"/>
      <c r="I16" s="132">
        <f t="shared" si="1"/>
        <v>30</v>
      </c>
      <c r="J16" s="132">
        <f t="shared" si="2"/>
        <v>0</v>
      </c>
      <c r="M16" s="99"/>
    </row>
    <row r="17" spans="1:11" ht="31.5">
      <c r="A17" s="111">
        <f>COUNTIF(B28:H211,B17)</f>
        <v>30</v>
      </c>
      <c r="B17" t="s">
        <v>37</v>
      </c>
      <c r="C17" s="28">
        <v>2</v>
      </c>
      <c r="D17" s="28"/>
      <c r="E17" s="112">
        <f t="shared" si="0"/>
        <v>2</v>
      </c>
      <c r="F17" s="112">
        <f t="shared" si="3"/>
        <v>5</v>
      </c>
      <c r="G17" s="294" t="s">
        <v>350</v>
      </c>
      <c r="H17" s="294"/>
      <c r="I17" s="132">
        <f t="shared" si="1"/>
        <v>30</v>
      </c>
      <c r="J17" s="132">
        <f t="shared" si="2"/>
        <v>0</v>
      </c>
    </row>
    <row r="18" spans="1:11" ht="30">
      <c r="A18" s="111">
        <f>COUNTIF(B28:H211,B18)</f>
        <v>45</v>
      </c>
      <c r="B18" s="238" t="s">
        <v>45</v>
      </c>
      <c r="C18" s="28"/>
      <c r="D18" s="28">
        <v>3</v>
      </c>
      <c r="E18" s="112">
        <f t="shared" si="0"/>
        <v>3</v>
      </c>
      <c r="F18" s="112">
        <f t="shared" si="3"/>
        <v>7</v>
      </c>
      <c r="G18" s="294"/>
      <c r="H18" s="295"/>
      <c r="I18" s="132">
        <f t="shared" si="1"/>
        <v>45</v>
      </c>
      <c r="J18" s="132">
        <f t="shared" si="2"/>
        <v>0</v>
      </c>
    </row>
    <row r="19" spans="1:11">
      <c r="A19" s="111">
        <f>COUNTIF(B28:H211,B19)</f>
        <v>0</v>
      </c>
      <c r="B19" s="27"/>
      <c r="C19" s="112"/>
      <c r="D19" s="28"/>
      <c r="E19" s="112">
        <f t="shared" si="0"/>
        <v>0</v>
      </c>
      <c r="F19" s="112">
        <f t="shared" si="3"/>
        <v>0</v>
      </c>
      <c r="G19" s="190"/>
      <c r="H19" s="190"/>
      <c r="I19" s="132">
        <f t="shared" si="1"/>
        <v>0</v>
      </c>
      <c r="J19" s="132">
        <f t="shared" si="2"/>
        <v>0</v>
      </c>
    </row>
    <row r="20" spans="1:11">
      <c r="A20" s="8">
        <f>COUNTIF(B25:H211,B20)</f>
        <v>0</v>
      </c>
      <c r="B20" s="27"/>
      <c r="C20" s="112"/>
      <c r="D20" s="28"/>
      <c r="E20" s="112">
        <f t="shared" si="0"/>
        <v>0</v>
      </c>
      <c r="F20" s="112">
        <f t="shared" si="3"/>
        <v>0</v>
      </c>
      <c r="G20" s="190"/>
      <c r="H20" s="191"/>
      <c r="I20" s="132">
        <f t="shared" si="1"/>
        <v>0</v>
      </c>
      <c r="J20" s="132">
        <f t="shared" si="2"/>
        <v>0</v>
      </c>
    </row>
    <row r="21" spans="1:11">
      <c r="A21" s="8">
        <f>COUNTIF(B25:H211,B21)</f>
        <v>0</v>
      </c>
      <c r="B21" s="27"/>
      <c r="C21" s="112"/>
      <c r="D21" s="28"/>
      <c r="E21" s="112">
        <f t="shared" si="0"/>
        <v>0</v>
      </c>
      <c r="F21" s="112">
        <f t="shared" si="3"/>
        <v>0</v>
      </c>
      <c r="G21" s="190"/>
      <c r="H21" s="191"/>
      <c r="I21" s="132">
        <f t="shared" si="1"/>
        <v>0</v>
      </c>
      <c r="J21" s="132">
        <f t="shared" si="2"/>
        <v>0</v>
      </c>
    </row>
    <row r="22" spans="1:11">
      <c r="A22" s="8">
        <f>COUNTIF(B25:H211,B22)</f>
        <v>0</v>
      </c>
      <c r="B22" s="112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2">
        <f t="shared" si="1"/>
        <v>0</v>
      </c>
      <c r="J22" s="132">
        <f t="shared" si="2"/>
        <v>0</v>
      </c>
    </row>
    <row r="23" spans="1:11">
      <c r="A23" s="8">
        <f>COUNTIF(B25:H211,B23)</f>
        <v>0</v>
      </c>
      <c r="B23" s="112"/>
      <c r="C23" s="112"/>
      <c r="D23" s="112"/>
      <c r="E23" s="112">
        <f t="shared" si="0"/>
        <v>0</v>
      </c>
      <c r="F23" s="112">
        <f t="shared" si="3"/>
        <v>0</v>
      </c>
      <c r="G23" s="112"/>
      <c r="H23" s="112"/>
      <c r="I23" s="132">
        <f t="shared" si="1"/>
        <v>0</v>
      </c>
      <c r="J23" s="132">
        <f t="shared" si="2"/>
        <v>0</v>
      </c>
    </row>
    <row r="24" spans="1:11">
      <c r="A24" s="132">
        <f>SUM(A10:A23)</f>
        <v>300</v>
      </c>
      <c r="B24" s="111" t="s">
        <v>20</v>
      </c>
      <c r="C24" s="131">
        <f>SUM(C10:C23)</f>
        <v>11</v>
      </c>
      <c r="D24" s="131">
        <f>SUM(D10:D23)</f>
        <v>9</v>
      </c>
      <c r="E24" s="111"/>
      <c r="F24" s="111"/>
      <c r="G24" s="111"/>
      <c r="H24" s="111"/>
    </row>
    <row r="26" spans="1:11" hidden="1"/>
    <row r="27" spans="1:11" hidden="1"/>
    <row r="28" spans="1:11" ht="31.5" hidden="1">
      <c r="A28" s="139">
        <v>1</v>
      </c>
      <c r="B28" s="5" t="s">
        <v>0</v>
      </c>
      <c r="C28" s="5" t="s">
        <v>1</v>
      </c>
      <c r="D28" s="5" t="s">
        <v>110</v>
      </c>
      <c r="E28" s="5" t="s">
        <v>111</v>
      </c>
      <c r="F28" s="5" t="s">
        <v>112</v>
      </c>
      <c r="G28" s="5" t="s">
        <v>131</v>
      </c>
      <c r="H28" s="5" t="s">
        <v>149</v>
      </c>
    </row>
    <row r="29" spans="1:11" hidden="1">
      <c r="A29" s="139"/>
      <c r="B29" s="6">
        <v>1</v>
      </c>
      <c r="C29" s="15" t="s">
        <v>11</v>
      </c>
      <c r="D29" s="68"/>
      <c r="E29" s="68"/>
      <c r="F29" s="27"/>
      <c r="G29" s="27"/>
      <c r="H29" s="27"/>
    </row>
    <row r="30" spans="1:11" hidden="1">
      <c r="A30" s="139"/>
      <c r="B30" s="6">
        <v>2</v>
      </c>
      <c r="C30" s="15" t="s">
        <v>12</v>
      </c>
      <c r="D30" s="68"/>
      <c r="E30" s="68"/>
      <c r="F30" s="27"/>
      <c r="G30" s="27"/>
      <c r="H30" s="27"/>
    </row>
    <row r="31" spans="1:11" hidden="1">
      <c r="A31" s="139"/>
      <c r="B31" s="6">
        <v>3</v>
      </c>
      <c r="C31" s="15" t="s">
        <v>13</v>
      </c>
      <c r="D31" s="68"/>
      <c r="E31" s="68"/>
      <c r="F31" s="27"/>
      <c r="G31" s="27"/>
      <c r="H31" s="27"/>
      <c r="J31" s="71"/>
      <c r="K31" s="76"/>
    </row>
    <row r="32" spans="1:11" hidden="1">
      <c r="A32" s="139"/>
      <c r="B32" s="6">
        <v>4</v>
      </c>
      <c r="C32" s="15" t="s">
        <v>14</v>
      </c>
      <c r="D32" s="68"/>
      <c r="E32" s="68"/>
      <c r="F32" s="27"/>
      <c r="G32" s="27"/>
      <c r="H32" s="27"/>
      <c r="J32" s="96"/>
      <c r="K32" s="76"/>
    </row>
    <row r="33" spans="1:11" hidden="1">
      <c r="A33" s="139"/>
      <c r="B33" s="143">
        <v>5</v>
      </c>
      <c r="C33" s="236" t="s">
        <v>15</v>
      </c>
      <c r="D33" s="68"/>
      <c r="E33" s="68"/>
      <c r="F33" s="82"/>
      <c r="G33" s="82"/>
      <c r="H33" s="82"/>
      <c r="J33" s="17"/>
      <c r="K33" s="17"/>
    </row>
    <row r="34" spans="1:11" hidden="1">
      <c r="A34" s="139"/>
      <c r="B34" s="139"/>
      <c r="C34" s="197"/>
      <c r="D34" s="139"/>
      <c r="E34" s="139"/>
      <c r="F34" s="139"/>
      <c r="G34" s="139"/>
      <c r="H34" s="139"/>
    </row>
    <row r="35" spans="1:11" ht="31.5" hidden="1">
      <c r="A35" s="139">
        <v>1</v>
      </c>
      <c r="B35" s="5" t="s">
        <v>0</v>
      </c>
      <c r="C35" s="5" t="s">
        <v>1</v>
      </c>
      <c r="D35" s="5" t="s">
        <v>150</v>
      </c>
      <c r="E35" s="5" t="s">
        <v>151</v>
      </c>
      <c r="F35" s="5" t="s">
        <v>152</v>
      </c>
      <c r="G35" s="5" t="s">
        <v>153</v>
      </c>
      <c r="H35" s="5" t="s">
        <v>154</v>
      </c>
    </row>
    <row r="36" spans="1:11" hidden="1">
      <c r="A36" s="139"/>
      <c r="B36" s="6">
        <v>1</v>
      </c>
      <c r="C36" s="15" t="s">
        <v>11</v>
      </c>
      <c r="D36" s="82"/>
      <c r="E36" s="82"/>
      <c r="F36" s="82"/>
      <c r="G36" s="82"/>
      <c r="H36" s="82"/>
    </row>
    <row r="37" spans="1:11" hidden="1">
      <c r="A37" s="139"/>
      <c r="B37" s="6">
        <v>2</v>
      </c>
      <c r="C37" s="15" t="s">
        <v>12</v>
      </c>
      <c r="D37" s="82"/>
      <c r="E37" s="82"/>
      <c r="F37" s="82"/>
      <c r="G37" s="82"/>
      <c r="H37" s="82"/>
    </row>
    <row r="38" spans="1:11" hidden="1">
      <c r="A38" s="139"/>
      <c r="B38" s="6">
        <v>3</v>
      </c>
      <c r="C38" s="15" t="s">
        <v>13</v>
      </c>
      <c r="D38" s="82"/>
      <c r="E38" s="82"/>
      <c r="F38" s="82"/>
      <c r="G38" s="82"/>
      <c r="H38" s="82"/>
    </row>
    <row r="39" spans="1:11" hidden="1">
      <c r="A39" s="139"/>
      <c r="B39" s="6">
        <v>4</v>
      </c>
      <c r="C39" s="15" t="s">
        <v>14</v>
      </c>
      <c r="D39" s="82"/>
      <c r="E39" s="82"/>
      <c r="F39" s="82"/>
      <c r="G39" s="82"/>
      <c r="H39" s="82"/>
    </row>
    <row r="40" spans="1:11" hidden="1">
      <c r="A40" s="139"/>
      <c r="B40" s="143">
        <v>5</v>
      </c>
      <c r="C40" s="15" t="s">
        <v>15</v>
      </c>
      <c r="D40" s="82"/>
      <c r="E40" s="82"/>
      <c r="F40" s="111"/>
      <c r="G40" s="82"/>
      <c r="H40" s="82"/>
    </row>
    <row r="41" spans="1:11">
      <c r="A41" s="139"/>
      <c r="B41" s="139"/>
      <c r="C41" s="15"/>
      <c r="D41" s="139"/>
      <c r="E41" s="139"/>
      <c r="F41" s="139"/>
      <c r="G41" s="139"/>
      <c r="H41" s="139"/>
    </row>
    <row r="42" spans="1:11" ht="31.5">
      <c r="A42" s="139">
        <v>1</v>
      </c>
      <c r="B42" s="5" t="s">
        <v>0</v>
      </c>
      <c r="C42" s="5" t="s">
        <v>1</v>
      </c>
      <c r="D42" s="5" t="s">
        <v>188</v>
      </c>
      <c r="E42" s="5" t="s">
        <v>189</v>
      </c>
      <c r="F42" s="5" t="s">
        <v>190</v>
      </c>
      <c r="G42" s="5" t="s">
        <v>191</v>
      </c>
      <c r="H42" s="5" t="s">
        <v>192</v>
      </c>
    </row>
    <row r="43" spans="1:11">
      <c r="A43" s="238"/>
      <c r="B43" s="258">
        <v>1</v>
      </c>
      <c r="C43" s="15" t="s">
        <v>11</v>
      </c>
      <c r="D43" s="111"/>
      <c r="E43" s="111"/>
      <c r="F43" s="111"/>
      <c r="G43" s="82"/>
      <c r="H43" s="82"/>
    </row>
    <row r="44" spans="1:11">
      <c r="A44" s="238"/>
      <c r="B44" s="258">
        <v>2</v>
      </c>
      <c r="C44" s="15" t="s">
        <v>12</v>
      </c>
      <c r="D44" s="111"/>
      <c r="E44" s="111"/>
      <c r="F44" s="111"/>
      <c r="G44" s="82"/>
      <c r="H44" s="82"/>
    </row>
    <row r="45" spans="1:11">
      <c r="A45" s="238"/>
      <c r="B45" s="258">
        <v>3</v>
      </c>
      <c r="C45" s="15" t="s">
        <v>13</v>
      </c>
      <c r="D45" s="111"/>
      <c r="E45" s="111"/>
      <c r="F45" s="111"/>
    </row>
    <row r="46" spans="1:11">
      <c r="A46" s="238"/>
      <c r="B46" s="258">
        <v>4</v>
      </c>
      <c r="C46" s="15" t="s">
        <v>14</v>
      </c>
      <c r="D46" s="111"/>
      <c r="E46" s="111"/>
      <c r="F46" s="111"/>
    </row>
    <row r="47" spans="1:11">
      <c r="A47" s="238"/>
      <c r="B47" s="259">
        <v>5</v>
      </c>
      <c r="C47" s="15" t="s">
        <v>15</v>
      </c>
      <c r="D47" s="82"/>
      <c r="E47" s="82"/>
      <c r="F47" s="82"/>
      <c r="G47" s="82"/>
      <c r="H47" s="82"/>
    </row>
    <row r="48" spans="1:11">
      <c r="A48" s="139"/>
      <c r="B48" s="139"/>
      <c r="C48" s="15"/>
      <c r="D48" s="139"/>
      <c r="E48" s="139"/>
      <c r="F48" s="139"/>
      <c r="G48" s="139"/>
      <c r="H48" s="139"/>
    </row>
    <row r="49" spans="1:9" ht="31.5">
      <c r="A49" s="139">
        <v>2</v>
      </c>
      <c r="B49" s="5" t="s">
        <v>0</v>
      </c>
      <c r="C49" s="5" t="s">
        <v>1</v>
      </c>
      <c r="D49" s="5" t="s">
        <v>193</v>
      </c>
      <c r="E49" s="5" t="s">
        <v>194</v>
      </c>
      <c r="F49" s="5" t="s">
        <v>195</v>
      </c>
      <c r="G49" s="5" t="s">
        <v>196</v>
      </c>
      <c r="H49" s="5" t="s">
        <v>197</v>
      </c>
    </row>
    <row r="50" spans="1:9">
      <c r="A50" s="139"/>
      <c r="B50" s="6">
        <v>1</v>
      </c>
      <c r="C50" s="15" t="s">
        <v>11</v>
      </c>
      <c r="D50" s="82"/>
      <c r="E50" s="82"/>
      <c r="F50" s="82" t="s">
        <v>37</v>
      </c>
      <c r="G50" s="82"/>
      <c r="H50" s="82" t="s">
        <v>306</v>
      </c>
      <c r="I50" s="242"/>
    </row>
    <row r="51" spans="1:9">
      <c r="A51" s="139"/>
      <c r="B51" s="6">
        <v>2</v>
      </c>
      <c r="C51" s="15" t="s">
        <v>12</v>
      </c>
      <c r="D51" s="82"/>
      <c r="E51" s="82"/>
      <c r="F51" s="82" t="s">
        <v>37</v>
      </c>
      <c r="G51" s="82"/>
      <c r="H51" s="82" t="s">
        <v>306</v>
      </c>
      <c r="I51" s="242"/>
    </row>
    <row r="52" spans="1:9" ht="30">
      <c r="A52" s="139"/>
      <c r="B52" s="6">
        <v>3</v>
      </c>
      <c r="C52" s="15" t="s">
        <v>13</v>
      </c>
      <c r="D52" s="82"/>
      <c r="E52" s="82"/>
      <c r="F52" s="111"/>
      <c r="G52" s="82" t="s">
        <v>120</v>
      </c>
      <c r="H52" s="82" t="s">
        <v>119</v>
      </c>
    </row>
    <row r="53" spans="1:9" ht="30">
      <c r="A53" s="139"/>
      <c r="B53" s="6">
        <v>4</v>
      </c>
      <c r="C53" s="15" t="s">
        <v>14</v>
      </c>
      <c r="D53" s="111"/>
      <c r="E53" s="111"/>
      <c r="F53" s="111"/>
      <c r="G53" s="82" t="s">
        <v>120</v>
      </c>
      <c r="H53" s="82" t="s">
        <v>119</v>
      </c>
    </row>
    <row r="54" spans="1:9">
      <c r="A54" s="139"/>
      <c r="B54" s="143">
        <v>5</v>
      </c>
      <c r="C54" s="15" t="s">
        <v>15</v>
      </c>
      <c r="D54" s="82"/>
      <c r="E54" s="82"/>
      <c r="F54" s="82"/>
      <c r="G54" s="82"/>
      <c r="H54" s="82"/>
    </row>
    <row r="55" spans="1:9">
      <c r="A55" s="139"/>
      <c r="B55" s="139"/>
      <c r="C55" s="139"/>
      <c r="D55" s="139"/>
      <c r="E55" s="139"/>
      <c r="F55" s="139"/>
      <c r="G55" s="139"/>
      <c r="H55" s="139"/>
    </row>
    <row r="56" spans="1:9" ht="31.5">
      <c r="A56" s="139"/>
      <c r="B56" s="5" t="s">
        <v>0</v>
      </c>
      <c r="C56" s="5" t="s">
        <v>1</v>
      </c>
      <c r="D56" s="218" t="s">
        <v>198</v>
      </c>
      <c r="E56" s="218" t="s">
        <v>199</v>
      </c>
      <c r="F56" s="218" t="s">
        <v>200</v>
      </c>
      <c r="G56" s="218" t="s">
        <v>201</v>
      </c>
      <c r="H56" s="218" t="s">
        <v>202</v>
      </c>
    </row>
    <row r="57" spans="1:9">
      <c r="A57" s="139">
        <v>3</v>
      </c>
      <c r="B57" s="6">
        <v>1</v>
      </c>
      <c r="C57" s="15" t="s">
        <v>11</v>
      </c>
      <c r="D57" s="111"/>
      <c r="E57" s="111"/>
      <c r="F57" s="82" t="s">
        <v>37</v>
      </c>
      <c r="G57" s="111"/>
      <c r="H57" s="82" t="s">
        <v>306</v>
      </c>
    </row>
    <row r="58" spans="1:9">
      <c r="A58" s="139"/>
      <c r="B58" s="6">
        <v>2</v>
      </c>
      <c r="C58" s="15" t="s">
        <v>12</v>
      </c>
      <c r="D58" s="111"/>
      <c r="E58" s="111"/>
      <c r="F58" s="82" t="s">
        <v>37</v>
      </c>
      <c r="G58" s="111"/>
      <c r="H58" s="82" t="s">
        <v>306</v>
      </c>
    </row>
    <row r="59" spans="1:9">
      <c r="A59" s="139"/>
      <c r="B59" s="6">
        <v>3</v>
      </c>
      <c r="C59" s="15" t="s">
        <v>13</v>
      </c>
      <c r="D59" s="111"/>
      <c r="E59" s="111"/>
      <c r="F59" s="111"/>
      <c r="G59" s="111"/>
      <c r="H59" s="82" t="s">
        <v>119</v>
      </c>
    </row>
    <row r="60" spans="1:9">
      <c r="A60" s="139"/>
      <c r="B60" s="6">
        <v>4</v>
      </c>
      <c r="C60" s="15" t="s">
        <v>14</v>
      </c>
      <c r="D60" s="111"/>
      <c r="E60" s="111"/>
      <c r="F60" s="111"/>
      <c r="G60" s="111"/>
      <c r="H60" s="82" t="s">
        <v>119</v>
      </c>
    </row>
    <row r="61" spans="1:9">
      <c r="A61" s="139"/>
      <c r="B61" s="143">
        <v>5</v>
      </c>
      <c r="C61" s="15" t="s">
        <v>15</v>
      </c>
      <c r="D61" s="111"/>
      <c r="E61" s="111"/>
      <c r="F61" s="111"/>
      <c r="G61" s="111"/>
      <c r="H61" s="111"/>
    </row>
    <row r="62" spans="1:9" ht="31.5">
      <c r="A62" s="139">
        <v>4</v>
      </c>
      <c r="B62" s="5" t="s">
        <v>0</v>
      </c>
      <c r="C62" s="5" t="s">
        <v>1</v>
      </c>
      <c r="D62" s="5" t="s">
        <v>203</v>
      </c>
      <c r="E62" s="5" t="s">
        <v>204</v>
      </c>
      <c r="F62" s="219" t="s">
        <v>205</v>
      </c>
      <c r="G62" s="219" t="s">
        <v>206</v>
      </c>
      <c r="H62" s="200" t="s">
        <v>207</v>
      </c>
    </row>
    <row r="63" spans="1:9">
      <c r="A63" s="139"/>
      <c r="B63" s="6">
        <v>1</v>
      </c>
      <c r="C63" s="15" t="s">
        <v>11</v>
      </c>
      <c r="D63" s="111"/>
      <c r="E63" s="111"/>
      <c r="F63" s="82" t="s">
        <v>37</v>
      </c>
      <c r="G63" s="111"/>
      <c r="H63" s="82"/>
    </row>
    <row r="64" spans="1:9">
      <c r="A64" s="139"/>
      <c r="B64" s="6">
        <v>2</v>
      </c>
      <c r="C64" s="15" t="s">
        <v>12</v>
      </c>
      <c r="D64" s="111"/>
      <c r="E64" s="111"/>
      <c r="F64" s="82" t="s">
        <v>37</v>
      </c>
      <c r="G64" s="111"/>
      <c r="H64" s="82"/>
    </row>
    <row r="65" spans="1:8" ht="30">
      <c r="A65" s="139"/>
      <c r="B65" s="6">
        <v>3</v>
      </c>
      <c r="C65" s="15" t="s">
        <v>13</v>
      </c>
      <c r="D65" s="111"/>
      <c r="E65" s="111"/>
      <c r="F65" s="111"/>
      <c r="G65" s="82" t="s">
        <v>120</v>
      </c>
      <c r="H65" s="82"/>
    </row>
    <row r="66" spans="1:8" ht="30">
      <c r="A66" s="139"/>
      <c r="B66" s="6">
        <v>4</v>
      </c>
      <c r="C66" s="15" t="s">
        <v>14</v>
      </c>
      <c r="D66" s="111"/>
      <c r="E66" s="111"/>
      <c r="F66" s="111"/>
      <c r="G66" s="82" t="s">
        <v>120</v>
      </c>
      <c r="H66" s="82"/>
    </row>
    <row r="67" spans="1:8">
      <c r="A67" s="139"/>
      <c r="B67" s="143">
        <v>5</v>
      </c>
      <c r="C67" s="15" t="s">
        <v>15</v>
      </c>
      <c r="D67" s="82"/>
      <c r="E67" s="82"/>
      <c r="F67" s="111"/>
      <c r="G67" s="111"/>
      <c r="H67" s="82"/>
    </row>
    <row r="68" spans="1:8">
      <c r="A68" s="139"/>
      <c r="B68" s="139"/>
      <c r="C68" s="139"/>
      <c r="D68" s="139"/>
      <c r="E68" s="139"/>
      <c r="G68" s="139"/>
      <c r="H68" s="139"/>
    </row>
    <row r="69" spans="1:8" ht="31.5">
      <c r="A69" s="139">
        <v>5</v>
      </c>
      <c r="B69" s="5" t="s">
        <v>0</v>
      </c>
      <c r="C69" s="5" t="s">
        <v>1</v>
      </c>
      <c r="D69" s="5" t="s">
        <v>312</v>
      </c>
      <c r="E69" s="5" t="s">
        <v>208</v>
      </c>
      <c r="F69" s="5" t="s">
        <v>209</v>
      </c>
      <c r="G69" s="5" t="s">
        <v>210</v>
      </c>
      <c r="H69" s="5" t="s">
        <v>211</v>
      </c>
    </row>
    <row r="70" spans="1:8" ht="60">
      <c r="A70" s="139"/>
      <c r="B70" s="6">
        <v>1</v>
      </c>
      <c r="C70" s="15" t="s">
        <v>11</v>
      </c>
      <c r="D70" s="321" t="s">
        <v>45</v>
      </c>
      <c r="E70" s="321" t="s">
        <v>305</v>
      </c>
      <c r="F70" s="82" t="s">
        <v>37</v>
      </c>
      <c r="G70" s="111"/>
      <c r="H70" s="82" t="s">
        <v>306</v>
      </c>
    </row>
    <row r="71" spans="1:8" ht="60">
      <c r="A71" s="139"/>
      <c r="B71" s="6">
        <v>2</v>
      </c>
      <c r="C71" s="15" t="s">
        <v>12</v>
      </c>
      <c r="D71" s="321" t="s">
        <v>45</v>
      </c>
      <c r="E71" s="321" t="s">
        <v>305</v>
      </c>
      <c r="F71" s="82" t="s">
        <v>37</v>
      </c>
      <c r="G71" s="111"/>
      <c r="H71" s="82" t="s">
        <v>306</v>
      </c>
    </row>
    <row r="72" spans="1:8" ht="45">
      <c r="A72" s="139"/>
      <c r="B72" s="6">
        <v>3</v>
      </c>
      <c r="C72" s="15" t="s">
        <v>13</v>
      </c>
      <c r="D72" s="321" t="s">
        <v>303</v>
      </c>
      <c r="E72" s="321" t="s">
        <v>305</v>
      </c>
      <c r="F72" s="321" t="s">
        <v>304</v>
      </c>
      <c r="G72" s="82" t="s">
        <v>120</v>
      </c>
      <c r="H72" s="82" t="s">
        <v>119</v>
      </c>
    </row>
    <row r="73" spans="1:8" ht="45">
      <c r="A73" s="139"/>
      <c r="B73" s="6">
        <v>4</v>
      </c>
      <c r="C73" s="15" t="s">
        <v>14</v>
      </c>
      <c r="D73" s="321" t="s">
        <v>303</v>
      </c>
      <c r="E73" s="321" t="s">
        <v>305</v>
      </c>
      <c r="F73" s="321" t="s">
        <v>45</v>
      </c>
      <c r="G73" s="82" t="s">
        <v>120</v>
      </c>
      <c r="H73" s="82" t="s">
        <v>119</v>
      </c>
    </row>
    <row r="74" spans="1:8" ht="30">
      <c r="A74" s="139"/>
      <c r="B74" s="143">
        <v>5</v>
      </c>
      <c r="C74" s="15" t="s">
        <v>15</v>
      </c>
      <c r="D74" s="82"/>
      <c r="E74" s="82"/>
      <c r="F74" s="82"/>
      <c r="G74" s="312" t="s">
        <v>120</v>
      </c>
      <c r="H74" s="111"/>
    </row>
    <row r="75" spans="1:8" s="139" customFormat="1">
      <c r="B75" s="322"/>
      <c r="C75" s="118"/>
      <c r="D75" s="272"/>
      <c r="E75" s="272"/>
      <c r="F75" s="272"/>
      <c r="G75" s="323"/>
    </row>
    <row r="76" spans="1:8">
      <c r="A76" s="139"/>
      <c r="B76" s="139"/>
      <c r="C76" s="139"/>
      <c r="D76" s="139"/>
      <c r="E76" s="139"/>
      <c r="F76" s="139"/>
      <c r="G76" s="139"/>
      <c r="H76" s="139"/>
    </row>
    <row r="77" spans="1:8" ht="31.5">
      <c r="A77" s="139">
        <v>6</v>
      </c>
      <c r="B77" s="5" t="s">
        <v>0</v>
      </c>
      <c r="C77" s="5" t="s">
        <v>1</v>
      </c>
      <c r="D77" s="5" t="s">
        <v>212</v>
      </c>
      <c r="E77" s="5" t="s">
        <v>213</v>
      </c>
      <c r="F77" s="5" t="s">
        <v>214</v>
      </c>
      <c r="G77" s="5" t="s">
        <v>215</v>
      </c>
      <c r="H77" s="5" t="s">
        <v>216</v>
      </c>
    </row>
    <row r="78" spans="1:8" ht="60">
      <c r="A78" s="139"/>
      <c r="B78" s="6">
        <v>1</v>
      </c>
      <c r="C78" s="15" t="s">
        <v>11</v>
      </c>
      <c r="D78" s="321" t="s">
        <v>45</v>
      </c>
      <c r="E78" s="321" t="s">
        <v>305</v>
      </c>
      <c r="F78" s="82" t="s">
        <v>37</v>
      </c>
      <c r="H78" s="82" t="s">
        <v>306</v>
      </c>
    </row>
    <row r="79" spans="1:8" ht="60">
      <c r="A79" s="139"/>
      <c r="B79" s="6">
        <v>2</v>
      </c>
      <c r="C79" s="15" t="s">
        <v>12</v>
      </c>
      <c r="D79" s="321" t="s">
        <v>45</v>
      </c>
      <c r="E79" s="321" t="s">
        <v>305</v>
      </c>
      <c r="F79" s="82" t="s">
        <v>37</v>
      </c>
      <c r="H79" s="82" t="s">
        <v>306</v>
      </c>
    </row>
    <row r="80" spans="1:8" ht="45">
      <c r="A80" s="139"/>
      <c r="B80" s="6">
        <v>3</v>
      </c>
      <c r="C80" s="15" t="s">
        <v>13</v>
      </c>
      <c r="D80" s="321" t="s">
        <v>303</v>
      </c>
      <c r="E80" s="321" t="s">
        <v>305</v>
      </c>
      <c r="F80" s="321" t="s">
        <v>304</v>
      </c>
      <c r="G80" s="82" t="s">
        <v>120</v>
      </c>
      <c r="H80" s="82" t="s">
        <v>119</v>
      </c>
    </row>
    <row r="81" spans="1:8" ht="45">
      <c r="A81" s="139"/>
      <c r="B81" s="6">
        <v>4</v>
      </c>
      <c r="C81" s="15" t="s">
        <v>14</v>
      </c>
      <c r="D81" s="321" t="s">
        <v>303</v>
      </c>
      <c r="E81" s="321" t="s">
        <v>305</v>
      </c>
      <c r="F81" s="321" t="s">
        <v>45</v>
      </c>
      <c r="G81" s="82" t="s">
        <v>120</v>
      </c>
      <c r="H81" s="82" t="s">
        <v>119</v>
      </c>
    </row>
    <row r="82" spans="1:8" ht="30">
      <c r="A82" s="139"/>
      <c r="B82" s="143">
        <v>5</v>
      </c>
      <c r="C82" s="15" t="s">
        <v>15</v>
      </c>
      <c r="D82" s="82"/>
      <c r="E82" s="82"/>
      <c r="F82" s="82"/>
      <c r="G82" s="312" t="s">
        <v>120</v>
      </c>
      <c r="H82" s="82" t="s">
        <v>119</v>
      </c>
    </row>
    <row r="83" spans="1:8" s="139" customFormat="1">
      <c r="B83" s="322"/>
      <c r="C83" s="118"/>
      <c r="D83" s="272"/>
      <c r="E83" s="272"/>
      <c r="F83" s="272"/>
      <c r="G83" s="233"/>
      <c r="H83" s="272"/>
    </row>
    <row r="84" spans="1:8" s="139" customFormat="1">
      <c r="B84" s="322"/>
      <c r="C84" s="118"/>
      <c r="D84" s="272"/>
      <c r="E84" s="272"/>
      <c r="F84" s="272"/>
      <c r="G84" s="233"/>
      <c r="H84" s="272"/>
    </row>
    <row r="85" spans="1:8">
      <c r="A85" s="139"/>
      <c r="B85" s="139"/>
      <c r="C85" s="139"/>
      <c r="D85" s="14"/>
      <c r="E85" s="14"/>
      <c r="F85" s="14"/>
      <c r="G85" s="14"/>
      <c r="H85" s="14"/>
    </row>
    <row r="86" spans="1:8" ht="31.5">
      <c r="A86" s="139">
        <v>7</v>
      </c>
      <c r="B86" s="5" t="s">
        <v>0</v>
      </c>
      <c r="C86" s="5" t="s">
        <v>1</v>
      </c>
      <c r="D86" s="200" t="s">
        <v>186</v>
      </c>
      <c r="E86" s="5" t="s">
        <v>217</v>
      </c>
      <c r="F86" s="219" t="s">
        <v>218</v>
      </c>
      <c r="G86" s="200" t="s">
        <v>219</v>
      </c>
      <c r="H86" s="5" t="s">
        <v>220</v>
      </c>
    </row>
    <row r="87" spans="1:8" ht="45">
      <c r="A87" s="139"/>
      <c r="B87" s="6">
        <v>1</v>
      </c>
      <c r="C87" s="15" t="s">
        <v>11</v>
      </c>
      <c r="D87" s="82"/>
      <c r="E87" s="321" t="s">
        <v>305</v>
      </c>
      <c r="F87" s="82" t="s">
        <v>37</v>
      </c>
      <c r="G87" s="111"/>
      <c r="H87" s="82" t="s">
        <v>306</v>
      </c>
    </row>
    <row r="88" spans="1:8" ht="45">
      <c r="A88" s="139"/>
      <c r="B88" s="6">
        <v>2</v>
      </c>
      <c r="C88" s="15" t="s">
        <v>12</v>
      </c>
      <c r="D88" s="82"/>
      <c r="E88" s="321" t="s">
        <v>305</v>
      </c>
      <c r="F88" s="82" t="s">
        <v>37</v>
      </c>
      <c r="G88" s="111"/>
      <c r="H88" s="82" t="s">
        <v>306</v>
      </c>
    </row>
    <row r="89" spans="1:8" ht="45">
      <c r="A89" s="139"/>
      <c r="B89" s="6">
        <v>3</v>
      </c>
      <c r="C89" s="15" t="s">
        <v>13</v>
      </c>
      <c r="D89" s="82"/>
      <c r="E89" s="321" t="s">
        <v>305</v>
      </c>
      <c r="F89" s="321" t="s">
        <v>304</v>
      </c>
      <c r="G89" s="111"/>
      <c r="H89" s="82" t="s">
        <v>119</v>
      </c>
    </row>
    <row r="90" spans="1:8" ht="45">
      <c r="A90" s="139"/>
      <c r="B90" s="6">
        <v>4</v>
      </c>
      <c r="C90" s="15" t="s">
        <v>14</v>
      </c>
      <c r="D90" s="82"/>
      <c r="E90" s="321" t="s">
        <v>305</v>
      </c>
      <c r="F90" s="321" t="s">
        <v>45</v>
      </c>
      <c r="G90" s="111"/>
      <c r="H90" s="82" t="s">
        <v>119</v>
      </c>
    </row>
    <row r="91" spans="1:8">
      <c r="A91" s="139"/>
      <c r="B91" s="143">
        <v>5</v>
      </c>
      <c r="C91" s="15" t="s">
        <v>15</v>
      </c>
      <c r="D91" s="82"/>
      <c r="E91" s="82"/>
      <c r="F91" s="82"/>
      <c r="G91" s="111"/>
      <c r="H91" s="82" t="s">
        <v>119</v>
      </c>
    </row>
    <row r="92" spans="1:8" s="139" customFormat="1">
      <c r="B92" s="322"/>
      <c r="C92" s="118"/>
      <c r="D92" s="272"/>
      <c r="E92" s="272"/>
      <c r="F92" s="272"/>
      <c r="H92" s="272"/>
    </row>
    <row r="93" spans="1:8" s="139" customFormat="1">
      <c r="B93" s="322"/>
      <c r="C93" s="118"/>
      <c r="D93" s="272"/>
      <c r="E93" s="272"/>
      <c r="F93" s="272"/>
      <c r="H93" s="272"/>
    </row>
    <row r="94" spans="1:8" s="139" customFormat="1">
      <c r="B94" s="322"/>
      <c r="C94" s="118"/>
      <c r="D94" s="272"/>
      <c r="E94" s="272"/>
      <c r="F94" s="272"/>
      <c r="H94" s="272"/>
    </row>
    <row r="95" spans="1:8">
      <c r="A95" s="139"/>
      <c r="B95" s="139"/>
      <c r="C95" s="139"/>
      <c r="D95" s="139"/>
      <c r="E95" s="139"/>
      <c r="F95" s="139"/>
      <c r="G95" s="139"/>
      <c r="H95" s="139"/>
    </row>
    <row r="96" spans="1:8" ht="31.5">
      <c r="A96" s="139">
        <v>8</v>
      </c>
      <c r="B96" s="5" t="s">
        <v>0</v>
      </c>
      <c r="C96" s="5" t="s">
        <v>1</v>
      </c>
      <c r="D96" s="5" t="s">
        <v>221</v>
      </c>
      <c r="E96" s="5" t="s">
        <v>222</v>
      </c>
      <c r="F96" s="5" t="s">
        <v>223</v>
      </c>
      <c r="G96" s="5" t="s">
        <v>224</v>
      </c>
      <c r="H96" s="5" t="s">
        <v>225</v>
      </c>
    </row>
    <row r="97" spans="1:8">
      <c r="A97" s="139"/>
      <c r="B97" s="6">
        <v>1</v>
      </c>
      <c r="C97" s="15" t="s">
        <v>11</v>
      </c>
      <c r="D97" s="111"/>
      <c r="E97" s="111"/>
      <c r="F97" s="82" t="s">
        <v>37</v>
      </c>
      <c r="H97" s="82" t="s">
        <v>306</v>
      </c>
    </row>
    <row r="98" spans="1:8">
      <c r="A98" s="139"/>
      <c r="B98" s="6">
        <v>2</v>
      </c>
      <c r="C98" s="15" t="s">
        <v>12</v>
      </c>
      <c r="D98" s="111"/>
      <c r="E98" s="111"/>
      <c r="F98" s="82" t="s">
        <v>37</v>
      </c>
      <c r="H98" s="82" t="s">
        <v>306</v>
      </c>
    </row>
    <row r="99" spans="1:8" ht="30">
      <c r="A99" s="139"/>
      <c r="B99" s="6">
        <v>3</v>
      </c>
      <c r="C99" s="15" t="s">
        <v>13</v>
      </c>
      <c r="D99" s="111"/>
      <c r="E99" s="111"/>
      <c r="F99" s="111"/>
      <c r="G99" s="82" t="s">
        <v>120</v>
      </c>
      <c r="H99" s="82" t="s">
        <v>119</v>
      </c>
    </row>
    <row r="100" spans="1:8" ht="30">
      <c r="A100" s="139"/>
      <c r="B100" s="6">
        <v>4</v>
      </c>
      <c r="C100" s="15" t="s">
        <v>14</v>
      </c>
      <c r="D100" s="111"/>
      <c r="E100" s="111"/>
      <c r="F100" s="111"/>
      <c r="G100" s="82" t="s">
        <v>120</v>
      </c>
      <c r="H100" s="82" t="s">
        <v>119</v>
      </c>
    </row>
    <row r="101" spans="1:8" ht="30">
      <c r="A101" s="139"/>
      <c r="B101" s="143">
        <v>5</v>
      </c>
      <c r="C101" s="15" t="s">
        <v>15</v>
      </c>
      <c r="D101" s="111"/>
      <c r="E101" s="111"/>
      <c r="F101" s="111"/>
      <c r="G101" s="302" t="s">
        <v>120</v>
      </c>
      <c r="H101" s="302" t="s">
        <v>37</v>
      </c>
    </row>
    <row r="102" spans="1:8" s="201" customFormat="1">
      <c r="B102" s="324"/>
      <c r="C102" s="241"/>
      <c r="D102" s="233"/>
      <c r="E102" s="233"/>
      <c r="F102" s="233"/>
      <c r="G102" s="233"/>
      <c r="H102" s="233"/>
    </row>
    <row r="103" spans="1:8" s="201" customFormat="1">
      <c r="B103" s="324"/>
      <c r="C103" s="241"/>
      <c r="D103" s="233"/>
      <c r="E103" s="233"/>
      <c r="F103" s="233"/>
      <c r="G103" s="233"/>
      <c r="H103" s="233"/>
    </row>
    <row r="104" spans="1:8" s="201" customFormat="1">
      <c r="B104" s="324"/>
      <c r="C104" s="241"/>
      <c r="D104" s="233"/>
      <c r="E104" s="233"/>
      <c r="F104" s="233"/>
      <c r="G104" s="233"/>
      <c r="H104" s="233"/>
    </row>
    <row r="105" spans="1:8" s="201" customFormat="1">
      <c r="B105" s="324"/>
      <c r="C105" s="241"/>
      <c r="D105" s="233"/>
      <c r="E105" s="233"/>
      <c r="F105" s="233"/>
      <c r="G105" s="233"/>
      <c r="H105" s="233"/>
    </row>
    <row r="106" spans="1:8">
      <c r="A106" s="139"/>
      <c r="B106" s="139"/>
      <c r="C106" s="139"/>
    </row>
    <row r="107" spans="1:8" ht="31.5">
      <c r="A107" s="139">
        <v>9</v>
      </c>
      <c r="B107" s="199" t="s">
        <v>0</v>
      </c>
      <c r="C107" s="199" t="s">
        <v>1</v>
      </c>
      <c r="D107" s="5" t="s">
        <v>226</v>
      </c>
      <c r="E107" s="5" t="s">
        <v>228</v>
      </c>
      <c r="F107" s="5" t="s">
        <v>229</v>
      </c>
      <c r="G107" s="5" t="s">
        <v>230</v>
      </c>
      <c r="H107" s="5" t="s">
        <v>231</v>
      </c>
    </row>
    <row r="108" spans="1:8" ht="45">
      <c r="A108" s="139"/>
      <c r="B108" s="6">
        <v>1</v>
      </c>
      <c r="C108" s="15" t="s">
        <v>11</v>
      </c>
      <c r="D108" s="82"/>
      <c r="E108" s="82" t="s">
        <v>305</v>
      </c>
      <c r="F108" s="82" t="s">
        <v>37</v>
      </c>
      <c r="G108" s="82" t="s">
        <v>302</v>
      </c>
      <c r="H108" s="82" t="s">
        <v>306</v>
      </c>
    </row>
    <row r="109" spans="1:8" ht="45">
      <c r="A109" s="139"/>
      <c r="B109" s="6">
        <v>2</v>
      </c>
      <c r="C109" s="15" t="s">
        <v>12</v>
      </c>
      <c r="D109" s="82"/>
      <c r="E109" s="82" t="s">
        <v>305</v>
      </c>
      <c r="F109" s="82" t="s">
        <v>37</v>
      </c>
      <c r="G109" s="82" t="s">
        <v>302</v>
      </c>
      <c r="H109" s="82" t="s">
        <v>306</v>
      </c>
    </row>
    <row r="110" spans="1:8" ht="45">
      <c r="A110" s="139"/>
      <c r="B110" s="6">
        <v>3</v>
      </c>
      <c r="C110" s="15" t="s">
        <v>13</v>
      </c>
      <c r="D110" s="331"/>
      <c r="E110" s="82" t="s">
        <v>305</v>
      </c>
      <c r="F110" s="82" t="s">
        <v>119</v>
      </c>
      <c r="G110" s="82" t="s">
        <v>302</v>
      </c>
      <c r="H110" s="82" t="s">
        <v>120</v>
      </c>
    </row>
    <row r="111" spans="1:8" ht="45">
      <c r="A111" s="139"/>
      <c r="B111" s="6">
        <v>4</v>
      </c>
      <c r="C111" s="15" t="s">
        <v>14</v>
      </c>
      <c r="D111" s="82"/>
      <c r="E111" s="82" t="s">
        <v>305</v>
      </c>
      <c r="F111" s="82" t="s">
        <v>119</v>
      </c>
      <c r="G111" s="82" t="s">
        <v>302</v>
      </c>
      <c r="H111" s="82" t="s">
        <v>120</v>
      </c>
    </row>
    <row r="112" spans="1:8" ht="45">
      <c r="A112" s="139"/>
      <c r="B112" s="143">
        <v>5</v>
      </c>
      <c r="C112" s="15" t="s">
        <v>15</v>
      </c>
      <c r="D112" s="82"/>
      <c r="E112" s="82" t="s">
        <v>305</v>
      </c>
      <c r="G112" s="82" t="s">
        <v>304</v>
      </c>
      <c r="H112" s="302" t="s">
        <v>120</v>
      </c>
    </row>
    <row r="113" spans="1:10" s="201" customFormat="1" ht="30">
      <c r="B113" s="326"/>
      <c r="C113" s="327"/>
      <c r="D113" s="82"/>
      <c r="E113" s="82" t="s">
        <v>303</v>
      </c>
      <c r="F113" s="204"/>
      <c r="H113" s="204"/>
    </row>
    <row r="114" spans="1:10" s="201" customFormat="1" ht="30">
      <c r="B114" s="326"/>
      <c r="C114" s="327"/>
      <c r="D114" s="82"/>
      <c r="E114" s="82" t="s">
        <v>303</v>
      </c>
      <c r="F114" s="204"/>
      <c r="G114" s="82" t="s">
        <v>82</v>
      </c>
      <c r="H114" s="204"/>
    </row>
    <row r="115" spans="1:10" s="201" customFormat="1" ht="30">
      <c r="B115" s="326"/>
      <c r="C115" s="327"/>
      <c r="D115" s="82"/>
      <c r="E115" s="82" t="s">
        <v>303</v>
      </c>
      <c r="F115" s="204"/>
      <c r="G115" s="204"/>
      <c r="H115" s="204"/>
    </row>
    <row r="116" spans="1:10" s="201" customFormat="1">
      <c r="B116" s="324"/>
      <c r="C116" s="241"/>
      <c r="D116" s="233"/>
      <c r="E116" s="233"/>
      <c r="F116" s="233"/>
      <c r="G116" s="233"/>
    </row>
    <row r="117" spans="1:10">
      <c r="A117" s="139"/>
      <c r="B117" s="139"/>
      <c r="C117" s="139"/>
      <c r="F117" s="139"/>
      <c r="G117" s="139"/>
      <c r="H117" s="139"/>
    </row>
    <row r="118" spans="1:10" ht="31.5">
      <c r="A118" s="139">
        <v>10</v>
      </c>
      <c r="B118" s="5" t="s">
        <v>0</v>
      </c>
      <c r="C118" s="5" t="s">
        <v>1</v>
      </c>
      <c r="D118" s="5" t="s">
        <v>232</v>
      </c>
      <c r="E118" s="5" t="s">
        <v>233</v>
      </c>
      <c r="F118" s="5" t="s">
        <v>234</v>
      </c>
      <c r="G118" s="5" t="s">
        <v>235</v>
      </c>
      <c r="H118" s="5" t="s">
        <v>236</v>
      </c>
    </row>
    <row r="119" spans="1:10" ht="60">
      <c r="A119" s="139"/>
      <c r="B119" s="6">
        <v>1</v>
      </c>
      <c r="C119" s="15" t="s">
        <v>11</v>
      </c>
      <c r="D119" s="82" t="s">
        <v>45</v>
      </c>
      <c r="E119" s="82" t="s">
        <v>305</v>
      </c>
      <c r="F119" s="82" t="s">
        <v>37</v>
      </c>
      <c r="G119" s="82" t="s">
        <v>302</v>
      </c>
      <c r="H119" s="82" t="s">
        <v>306</v>
      </c>
    </row>
    <row r="120" spans="1:10" ht="60">
      <c r="A120" s="139"/>
      <c r="B120" s="6">
        <v>2</v>
      </c>
      <c r="C120" s="15" t="s">
        <v>12</v>
      </c>
      <c r="D120" s="82" t="s">
        <v>45</v>
      </c>
      <c r="E120" s="82" t="s">
        <v>305</v>
      </c>
      <c r="F120" s="82" t="s">
        <v>37</v>
      </c>
      <c r="G120" s="82" t="s">
        <v>302</v>
      </c>
      <c r="H120" s="82" t="s">
        <v>306</v>
      </c>
      <c r="J120" s="233"/>
    </row>
    <row r="121" spans="1:10" ht="45">
      <c r="A121" s="139"/>
      <c r="B121" s="6">
        <v>3</v>
      </c>
      <c r="C121" s="15" t="s">
        <v>13</v>
      </c>
      <c r="D121" s="331"/>
      <c r="E121" s="82" t="s">
        <v>305</v>
      </c>
      <c r="F121" s="82" t="s">
        <v>119</v>
      </c>
      <c r="G121" s="82" t="s">
        <v>302</v>
      </c>
    </row>
    <row r="122" spans="1:10" ht="60">
      <c r="A122" s="139"/>
      <c r="B122" s="6">
        <v>4</v>
      </c>
      <c r="C122" s="15" t="s">
        <v>14</v>
      </c>
      <c r="D122" s="82" t="s">
        <v>45</v>
      </c>
      <c r="E122" s="82" t="s">
        <v>305</v>
      </c>
      <c r="F122" s="82" t="s">
        <v>119</v>
      </c>
      <c r="G122" s="82" t="s">
        <v>302</v>
      </c>
    </row>
    <row r="123" spans="1:10" ht="60">
      <c r="A123" s="139"/>
      <c r="B123" s="143">
        <v>5</v>
      </c>
      <c r="C123" s="15" t="s">
        <v>15</v>
      </c>
      <c r="D123" s="82" t="s">
        <v>45</v>
      </c>
      <c r="E123" s="82" t="s">
        <v>305</v>
      </c>
      <c r="F123" s="82"/>
      <c r="G123" s="82" t="s">
        <v>304</v>
      </c>
      <c r="H123" s="302" t="s">
        <v>37</v>
      </c>
    </row>
    <row r="124" spans="1:10" s="139" customFormat="1" ht="60">
      <c r="B124" s="143"/>
      <c r="C124" s="15"/>
      <c r="D124" s="82" t="s">
        <v>45</v>
      </c>
      <c r="E124" s="82" t="s">
        <v>303</v>
      </c>
      <c r="F124" s="82"/>
      <c r="G124" s="82" t="s">
        <v>304</v>
      </c>
      <c r="H124" s="202"/>
    </row>
    <row r="125" spans="1:10" s="139" customFormat="1" ht="60">
      <c r="B125" s="143"/>
      <c r="C125" s="15"/>
      <c r="D125" s="82" t="s">
        <v>45</v>
      </c>
      <c r="E125" s="82" t="s">
        <v>303</v>
      </c>
      <c r="F125" s="82"/>
      <c r="G125" s="82" t="s">
        <v>304</v>
      </c>
      <c r="H125" s="202"/>
    </row>
    <row r="126" spans="1:10" s="139" customFormat="1" ht="60">
      <c r="B126" s="143"/>
      <c r="C126" s="15"/>
      <c r="D126" s="82" t="s">
        <v>45</v>
      </c>
      <c r="E126" s="82" t="s">
        <v>303</v>
      </c>
      <c r="F126" s="82"/>
      <c r="G126" s="82"/>
      <c r="H126" s="202"/>
    </row>
    <row r="127" spans="1:10" s="139" customFormat="1">
      <c r="B127" s="322"/>
      <c r="C127" s="118"/>
      <c r="D127" s="272"/>
      <c r="E127" s="272"/>
      <c r="F127" s="272"/>
      <c r="G127" s="272"/>
      <c r="H127" s="233"/>
    </row>
    <row r="128" spans="1:10" ht="27" customHeight="1">
      <c r="A128" s="139"/>
      <c r="B128" s="139"/>
      <c r="C128" s="139"/>
      <c r="D128" s="139"/>
      <c r="E128" s="139"/>
      <c r="F128" s="139"/>
      <c r="G128" s="139"/>
      <c r="H128" s="139"/>
    </row>
    <row r="129" spans="1:8" ht="31.5">
      <c r="A129" s="139">
        <v>11</v>
      </c>
      <c r="B129" s="5" t="s">
        <v>0</v>
      </c>
      <c r="C129" s="5" t="s">
        <v>1</v>
      </c>
      <c r="D129" s="5" t="s">
        <v>237</v>
      </c>
      <c r="E129" s="5" t="s">
        <v>238</v>
      </c>
      <c r="F129" s="5" t="s">
        <v>239</v>
      </c>
      <c r="G129" s="5" t="s">
        <v>240</v>
      </c>
      <c r="H129" s="5" t="s">
        <v>241</v>
      </c>
    </row>
    <row r="130" spans="1:8" ht="60">
      <c r="A130" s="139"/>
      <c r="B130" s="6">
        <v>1</v>
      </c>
      <c r="C130" s="15" t="s">
        <v>11</v>
      </c>
      <c r="D130" s="82" t="s">
        <v>45</v>
      </c>
      <c r="E130" s="82" t="s">
        <v>305</v>
      </c>
      <c r="G130" s="82" t="s">
        <v>302</v>
      </c>
      <c r="H130" s="82" t="s">
        <v>306</v>
      </c>
    </row>
    <row r="131" spans="1:8" ht="60">
      <c r="A131" s="139"/>
      <c r="B131" s="6">
        <v>2</v>
      </c>
      <c r="C131" s="15" t="s">
        <v>12</v>
      </c>
      <c r="D131" s="82" t="s">
        <v>45</v>
      </c>
      <c r="E131" s="82" t="s">
        <v>305</v>
      </c>
      <c r="G131" s="82" t="s">
        <v>302</v>
      </c>
      <c r="H131" s="82" t="s">
        <v>306</v>
      </c>
    </row>
    <row r="132" spans="1:8" ht="45">
      <c r="A132" s="139"/>
      <c r="B132" s="6">
        <v>3</v>
      </c>
      <c r="C132" s="15" t="s">
        <v>13</v>
      </c>
      <c r="D132" s="331"/>
      <c r="E132" s="82" t="s">
        <v>305</v>
      </c>
      <c r="F132" s="82" t="s">
        <v>119</v>
      </c>
      <c r="G132" s="82" t="s">
        <v>302</v>
      </c>
      <c r="H132" s="82" t="s">
        <v>120</v>
      </c>
    </row>
    <row r="133" spans="1:8" ht="60">
      <c r="A133" s="139"/>
      <c r="B133" s="6">
        <v>4</v>
      </c>
      <c r="C133" s="15" t="s">
        <v>14</v>
      </c>
      <c r="D133" s="82" t="s">
        <v>45</v>
      </c>
      <c r="E133" s="82" t="s">
        <v>305</v>
      </c>
      <c r="F133" s="82" t="s">
        <v>119</v>
      </c>
      <c r="G133" s="82" t="s">
        <v>302</v>
      </c>
      <c r="H133" s="82" t="s">
        <v>120</v>
      </c>
    </row>
    <row r="134" spans="1:8" ht="60">
      <c r="A134" s="139"/>
      <c r="B134" s="143">
        <v>5</v>
      </c>
      <c r="C134" s="15" t="s">
        <v>15</v>
      </c>
      <c r="D134" s="82" t="s">
        <v>45</v>
      </c>
      <c r="E134" s="82" t="s">
        <v>305</v>
      </c>
      <c r="F134" s="302" t="s">
        <v>306</v>
      </c>
      <c r="G134" s="82" t="s">
        <v>304</v>
      </c>
      <c r="H134" s="328" t="s">
        <v>120</v>
      </c>
    </row>
    <row r="135" spans="1:8" s="139" customFormat="1" ht="45">
      <c r="B135" s="143"/>
      <c r="C135" s="15"/>
      <c r="D135" s="82" t="s">
        <v>305</v>
      </c>
      <c r="E135" s="82" t="s">
        <v>303</v>
      </c>
      <c r="F135" s="302" t="s">
        <v>306</v>
      </c>
      <c r="G135" s="82" t="s">
        <v>304</v>
      </c>
    </row>
    <row r="136" spans="1:8" s="139" customFormat="1" ht="45">
      <c r="B136" s="143"/>
      <c r="C136" s="15"/>
      <c r="D136" s="82" t="s">
        <v>305</v>
      </c>
      <c r="E136" s="82" t="s">
        <v>303</v>
      </c>
      <c r="F136" s="285"/>
      <c r="G136" s="82" t="s">
        <v>304</v>
      </c>
      <c r="H136" s="82"/>
    </row>
    <row r="137" spans="1:8" s="139" customFormat="1" ht="45">
      <c r="B137" s="143"/>
      <c r="C137" s="15"/>
      <c r="D137" s="82" t="s">
        <v>305</v>
      </c>
      <c r="E137" s="82" t="s">
        <v>303</v>
      </c>
      <c r="F137" s="285"/>
      <c r="H137" s="82"/>
    </row>
    <row r="138" spans="1:8" s="139" customFormat="1">
      <c r="B138" s="322"/>
      <c r="C138" s="118"/>
      <c r="D138" s="272"/>
      <c r="E138" s="272"/>
      <c r="F138" s="325"/>
      <c r="G138" s="82"/>
      <c r="H138" s="272"/>
    </row>
    <row r="139" spans="1:8">
      <c r="A139" s="139"/>
      <c r="B139" s="139"/>
      <c r="C139" s="139"/>
      <c r="D139" s="139"/>
      <c r="E139" s="139"/>
      <c r="F139" s="139"/>
      <c r="G139" s="139"/>
      <c r="H139" s="139"/>
    </row>
    <row r="140" spans="1:8" ht="31.5">
      <c r="A140" s="139">
        <v>12</v>
      </c>
      <c r="B140" s="5" t="s">
        <v>0</v>
      </c>
      <c r="C140" s="5" t="s">
        <v>1</v>
      </c>
      <c r="D140" s="5" t="s">
        <v>242</v>
      </c>
      <c r="E140" s="5" t="s">
        <v>243</v>
      </c>
      <c r="F140" s="5" t="s">
        <v>244</v>
      </c>
      <c r="G140" s="219" t="s">
        <v>245</v>
      </c>
      <c r="H140" s="219" t="s">
        <v>246</v>
      </c>
    </row>
    <row r="141" spans="1:8" ht="60">
      <c r="A141" s="139"/>
      <c r="B141" s="6">
        <v>1</v>
      </c>
      <c r="C141" s="15" t="s">
        <v>11</v>
      </c>
      <c r="D141" s="82" t="s">
        <v>45</v>
      </c>
      <c r="E141" s="82" t="s">
        <v>305</v>
      </c>
      <c r="F141" s="82" t="s">
        <v>37</v>
      </c>
      <c r="G141" s="82" t="s">
        <v>302</v>
      </c>
      <c r="H141" s="82" t="s">
        <v>306</v>
      </c>
    </row>
    <row r="142" spans="1:8" ht="60">
      <c r="A142" s="139"/>
      <c r="B142" s="6">
        <v>2</v>
      </c>
      <c r="C142" s="15" t="s">
        <v>12</v>
      </c>
      <c r="D142" s="82" t="s">
        <v>45</v>
      </c>
      <c r="E142" s="82" t="s">
        <v>305</v>
      </c>
      <c r="F142" s="82" t="s">
        <v>37</v>
      </c>
      <c r="G142" s="82" t="s">
        <v>302</v>
      </c>
      <c r="H142" s="82" t="s">
        <v>306</v>
      </c>
    </row>
    <row r="143" spans="1:8" ht="45">
      <c r="A143" s="139"/>
      <c r="B143" s="6">
        <v>3</v>
      </c>
      <c r="C143" s="15" t="s">
        <v>13</v>
      </c>
      <c r="D143" s="331"/>
      <c r="E143" s="82" t="s">
        <v>305</v>
      </c>
      <c r="G143" s="82" t="s">
        <v>302</v>
      </c>
      <c r="H143" s="82" t="s">
        <v>120</v>
      </c>
    </row>
    <row r="144" spans="1:8" ht="60">
      <c r="A144" s="139"/>
      <c r="B144" s="6">
        <v>4</v>
      </c>
      <c r="C144" s="15" t="s">
        <v>14</v>
      </c>
      <c r="D144" s="82" t="s">
        <v>45</v>
      </c>
      <c r="E144" s="82" t="s">
        <v>305</v>
      </c>
      <c r="G144" s="82" t="s">
        <v>302</v>
      </c>
      <c r="H144" s="82" t="s">
        <v>120</v>
      </c>
    </row>
    <row r="145" spans="1:8" ht="60">
      <c r="A145" s="139"/>
      <c r="B145" s="143">
        <v>5</v>
      </c>
      <c r="C145" s="15" t="s">
        <v>15</v>
      </c>
      <c r="D145" s="82" t="s">
        <v>45</v>
      </c>
      <c r="E145" s="82" t="s">
        <v>305</v>
      </c>
      <c r="G145" s="82" t="s">
        <v>304</v>
      </c>
      <c r="H145" s="328" t="s">
        <v>120</v>
      </c>
    </row>
    <row r="146" spans="1:8" s="201" customFormat="1" ht="60">
      <c r="B146" s="326"/>
      <c r="C146" s="327"/>
      <c r="D146" s="82" t="s">
        <v>45</v>
      </c>
      <c r="E146" s="82" t="s">
        <v>303</v>
      </c>
      <c r="F146" s="82"/>
      <c r="G146" s="82"/>
      <c r="H146" s="204"/>
    </row>
    <row r="147" spans="1:8" s="201" customFormat="1" ht="45">
      <c r="B147" s="326"/>
      <c r="C147" s="327"/>
      <c r="D147" s="82" t="s">
        <v>305</v>
      </c>
      <c r="E147" s="82" t="s">
        <v>303</v>
      </c>
      <c r="F147" s="202"/>
      <c r="G147" s="204"/>
      <c r="H147" s="202"/>
    </row>
    <row r="148" spans="1:8" s="201" customFormat="1" ht="45">
      <c r="B148" s="326"/>
      <c r="C148" s="327"/>
      <c r="D148" s="82" t="s">
        <v>305</v>
      </c>
      <c r="E148" s="82" t="s">
        <v>303</v>
      </c>
      <c r="F148" s="202"/>
      <c r="G148" s="204"/>
      <c r="H148" s="202"/>
    </row>
    <row r="149" spans="1:8" s="201" customFormat="1">
      <c r="B149" s="324"/>
      <c r="C149" s="241"/>
      <c r="D149" s="233"/>
      <c r="E149" s="233"/>
      <c r="F149" s="233"/>
      <c r="G149" s="233"/>
      <c r="H149" s="233"/>
    </row>
    <row r="150" spans="1:8" s="201" customFormat="1">
      <c r="B150" s="324"/>
      <c r="C150" s="241"/>
      <c r="D150" s="233"/>
      <c r="E150" s="233"/>
      <c r="F150" s="233"/>
      <c r="G150" s="233"/>
      <c r="H150" s="233"/>
    </row>
    <row r="151" spans="1:8">
      <c r="A151" s="139"/>
      <c r="B151" s="139"/>
      <c r="C151" s="139"/>
      <c r="D151" s="139"/>
      <c r="E151" s="139"/>
      <c r="F151" s="139"/>
      <c r="G151" s="139"/>
      <c r="H151" s="139"/>
    </row>
    <row r="152" spans="1:8">
      <c r="A152" s="139"/>
      <c r="B152" s="139"/>
      <c r="C152" s="139"/>
      <c r="D152" s="139"/>
      <c r="E152" s="139"/>
      <c r="F152" s="139"/>
      <c r="G152" s="139"/>
      <c r="H152" s="139"/>
    </row>
    <row r="153" spans="1:8" ht="31.5">
      <c r="A153" s="139">
        <v>13</v>
      </c>
      <c r="B153" s="5" t="s">
        <v>0</v>
      </c>
      <c r="C153" s="5" t="s">
        <v>1</v>
      </c>
      <c r="D153" s="200" t="s">
        <v>247</v>
      </c>
      <c r="E153" s="200" t="s">
        <v>248</v>
      </c>
      <c r="F153" s="200" t="s">
        <v>249</v>
      </c>
      <c r="G153" s="200" t="s">
        <v>250</v>
      </c>
      <c r="H153" s="200" t="s">
        <v>251</v>
      </c>
    </row>
    <row r="154" spans="1:8">
      <c r="A154" s="139"/>
      <c r="B154" s="6">
        <v>1</v>
      </c>
      <c r="C154" s="15" t="s">
        <v>11</v>
      </c>
      <c r="D154" s="68" t="s">
        <v>147</v>
      </c>
      <c r="E154" s="68" t="s">
        <v>147</v>
      </c>
      <c r="F154" s="68" t="s">
        <v>147</v>
      </c>
      <c r="G154" s="68" t="s">
        <v>147</v>
      </c>
      <c r="H154" s="68" t="s">
        <v>147</v>
      </c>
    </row>
    <row r="155" spans="1:8">
      <c r="A155" s="139"/>
      <c r="B155" s="6">
        <v>2</v>
      </c>
      <c r="C155" s="15" t="s">
        <v>12</v>
      </c>
      <c r="D155" s="27"/>
      <c r="E155" s="27"/>
      <c r="F155" s="27"/>
      <c r="G155" s="27"/>
      <c r="H155" s="27"/>
    </row>
    <row r="156" spans="1:8">
      <c r="A156" s="139"/>
      <c r="B156" s="6">
        <v>3</v>
      </c>
      <c r="C156" s="15" t="s">
        <v>13</v>
      </c>
      <c r="D156" s="27"/>
      <c r="E156" s="27"/>
      <c r="F156" s="27"/>
      <c r="G156" s="27"/>
      <c r="H156" s="27"/>
    </row>
    <row r="157" spans="1:8">
      <c r="A157" s="139"/>
      <c r="B157" s="6">
        <v>4</v>
      </c>
      <c r="C157" s="15" t="s">
        <v>14</v>
      </c>
      <c r="D157" s="27"/>
      <c r="E157" s="27"/>
      <c r="F157" s="27"/>
      <c r="G157" s="27"/>
      <c r="H157" s="27"/>
    </row>
    <row r="158" spans="1:8">
      <c r="A158" s="139"/>
      <c r="B158" s="143">
        <v>5</v>
      </c>
      <c r="C158" s="15" t="s">
        <v>15</v>
      </c>
      <c r="D158" s="82"/>
      <c r="E158" s="82"/>
      <c r="F158" s="82"/>
      <c r="G158" s="82"/>
      <c r="H158" s="82"/>
    </row>
    <row r="159" spans="1:8">
      <c r="A159" s="139"/>
      <c r="B159" s="139"/>
      <c r="C159" s="139"/>
      <c r="D159" s="139"/>
      <c r="E159" s="139"/>
      <c r="F159" s="139"/>
      <c r="G159" s="139"/>
      <c r="H159" s="139"/>
    </row>
    <row r="160" spans="1:8" ht="31.5">
      <c r="A160" s="139"/>
      <c r="B160" s="5" t="s">
        <v>0</v>
      </c>
      <c r="C160" s="5" t="s">
        <v>1</v>
      </c>
      <c r="D160" s="200" t="s">
        <v>252</v>
      </c>
      <c r="E160" s="200" t="s">
        <v>253</v>
      </c>
      <c r="F160" s="200" t="s">
        <v>254</v>
      </c>
      <c r="G160" s="200" t="s">
        <v>255</v>
      </c>
      <c r="H160" s="200" t="s">
        <v>256</v>
      </c>
    </row>
    <row r="161" spans="1:8">
      <c r="A161" s="139">
        <v>14</v>
      </c>
      <c r="B161" s="6">
        <v>1</v>
      </c>
      <c r="C161" s="15" t="s">
        <v>11</v>
      </c>
      <c r="D161" s="68" t="s">
        <v>147</v>
      </c>
      <c r="E161" s="68" t="s">
        <v>147</v>
      </c>
      <c r="F161" s="68" t="s">
        <v>147</v>
      </c>
      <c r="G161" s="68" t="s">
        <v>147</v>
      </c>
      <c r="H161" s="202"/>
    </row>
    <row r="162" spans="1:8">
      <c r="A162" s="139"/>
      <c r="B162" s="6">
        <v>2</v>
      </c>
      <c r="C162" s="15" t="s">
        <v>12</v>
      </c>
      <c r="D162" s="27"/>
      <c r="E162" s="27"/>
      <c r="F162" s="27"/>
      <c r="G162" s="82"/>
      <c r="H162" s="202"/>
    </row>
    <row r="163" spans="1:8">
      <c r="A163" s="139"/>
      <c r="B163" s="6">
        <v>3</v>
      </c>
      <c r="C163" s="15" t="s">
        <v>13</v>
      </c>
      <c r="D163" s="27"/>
      <c r="E163" s="27"/>
      <c r="F163" s="27"/>
      <c r="G163" s="82"/>
      <c r="H163" s="202"/>
    </row>
    <row r="164" spans="1:8">
      <c r="A164" s="139"/>
      <c r="B164" s="6">
        <v>4</v>
      </c>
      <c r="C164" s="15" t="s">
        <v>14</v>
      </c>
      <c r="D164" s="27"/>
      <c r="E164" s="27"/>
      <c r="F164" s="27"/>
      <c r="G164" s="82"/>
      <c r="H164" s="202"/>
    </row>
    <row r="165" spans="1:8">
      <c r="A165" s="139"/>
      <c r="B165" s="143">
        <v>5</v>
      </c>
      <c r="C165" s="15" t="s">
        <v>15</v>
      </c>
      <c r="D165" s="82"/>
      <c r="E165" s="82"/>
      <c r="F165" s="82"/>
      <c r="G165" s="82"/>
      <c r="H165" s="82"/>
    </row>
    <row r="166" spans="1:8">
      <c r="A166" s="139"/>
      <c r="B166" s="139"/>
      <c r="C166" s="139"/>
      <c r="D166" s="139"/>
      <c r="E166" s="139"/>
      <c r="F166" s="139"/>
      <c r="G166" s="139"/>
      <c r="H166" s="139"/>
    </row>
    <row r="167" spans="1:8" ht="31.5">
      <c r="A167" s="139"/>
      <c r="B167" s="5" t="s">
        <v>0</v>
      </c>
      <c r="C167" s="5" t="s">
        <v>1</v>
      </c>
      <c r="D167" s="5" t="s">
        <v>416</v>
      </c>
      <c r="E167" s="5" t="s">
        <v>417</v>
      </c>
      <c r="F167" s="5" t="s">
        <v>418</v>
      </c>
      <c r="G167" s="5" t="s">
        <v>419</v>
      </c>
      <c r="H167" s="5" t="s">
        <v>420</v>
      </c>
    </row>
    <row r="168" spans="1:8" ht="60">
      <c r="A168" s="139">
        <v>15</v>
      </c>
      <c r="B168" s="6">
        <v>1</v>
      </c>
      <c r="C168" s="15" t="s">
        <v>11</v>
      </c>
      <c r="D168" s="82" t="s">
        <v>45</v>
      </c>
      <c r="E168" s="82" t="s">
        <v>305</v>
      </c>
      <c r="F168" s="82" t="s">
        <v>37</v>
      </c>
      <c r="G168" s="82" t="s">
        <v>302</v>
      </c>
      <c r="H168" s="82" t="s">
        <v>306</v>
      </c>
    </row>
    <row r="169" spans="1:8" ht="60">
      <c r="A169" s="139"/>
      <c r="B169" s="6">
        <v>2</v>
      </c>
      <c r="C169" s="15" t="s">
        <v>12</v>
      </c>
      <c r="D169" s="82" t="s">
        <v>45</v>
      </c>
      <c r="E169" s="82" t="s">
        <v>305</v>
      </c>
      <c r="F169" s="82" t="s">
        <v>37</v>
      </c>
      <c r="G169" s="82" t="s">
        <v>302</v>
      </c>
      <c r="H169" s="82" t="s">
        <v>306</v>
      </c>
    </row>
    <row r="170" spans="1:8" ht="45">
      <c r="A170" s="139"/>
      <c r="B170" s="6">
        <v>3</v>
      </c>
      <c r="C170" s="15" t="s">
        <v>13</v>
      </c>
      <c r="D170" s="331"/>
      <c r="E170" s="82" t="s">
        <v>305</v>
      </c>
      <c r="F170" s="82" t="s">
        <v>119</v>
      </c>
      <c r="G170" s="82" t="s">
        <v>302</v>
      </c>
      <c r="H170" s="82" t="s">
        <v>120</v>
      </c>
    </row>
    <row r="171" spans="1:8" ht="60">
      <c r="A171" s="139"/>
      <c r="B171" s="6">
        <v>4</v>
      </c>
      <c r="C171" s="15" t="s">
        <v>14</v>
      </c>
      <c r="D171" s="82" t="s">
        <v>45</v>
      </c>
      <c r="E171" s="82" t="s">
        <v>305</v>
      </c>
      <c r="F171" s="82" t="s">
        <v>119</v>
      </c>
      <c r="G171" s="82" t="s">
        <v>302</v>
      </c>
      <c r="H171" s="82" t="s">
        <v>120</v>
      </c>
    </row>
    <row r="172" spans="1:8" ht="60">
      <c r="A172" s="139"/>
      <c r="B172" s="143">
        <v>5</v>
      </c>
      <c r="C172" s="15" t="s">
        <v>15</v>
      </c>
      <c r="D172" s="82" t="s">
        <v>45</v>
      </c>
      <c r="E172" s="82" t="s">
        <v>305</v>
      </c>
      <c r="F172" s="82" t="s">
        <v>119</v>
      </c>
      <c r="G172" s="82" t="s">
        <v>304</v>
      </c>
      <c r="H172" s="82" t="s">
        <v>120</v>
      </c>
    </row>
    <row r="173" spans="1:8" s="201" customFormat="1" ht="60">
      <c r="B173" s="326"/>
      <c r="D173" s="82" t="s">
        <v>45</v>
      </c>
      <c r="E173" s="82" t="s">
        <v>303</v>
      </c>
      <c r="F173" s="204"/>
      <c r="G173" s="82" t="s">
        <v>304</v>
      </c>
      <c r="H173" s="204"/>
    </row>
    <row r="174" spans="1:8" s="201" customFormat="1" ht="45">
      <c r="B174" s="326"/>
      <c r="D174" s="82" t="s">
        <v>305</v>
      </c>
      <c r="E174" s="82" t="s">
        <v>303</v>
      </c>
      <c r="F174" s="202"/>
      <c r="G174" s="204"/>
      <c r="H174" s="202"/>
    </row>
    <row r="175" spans="1:8" s="201" customFormat="1" ht="45">
      <c r="B175" s="326"/>
      <c r="D175" s="82" t="s">
        <v>305</v>
      </c>
      <c r="E175" s="82" t="s">
        <v>303</v>
      </c>
      <c r="F175" s="202"/>
      <c r="G175" s="82"/>
      <c r="H175" s="202"/>
    </row>
    <row r="176" spans="1:8" s="201" customFormat="1">
      <c r="B176" s="324"/>
      <c r="C176" s="241"/>
      <c r="D176" s="233"/>
      <c r="E176" s="233"/>
      <c r="F176" s="233"/>
      <c r="G176" s="233"/>
      <c r="H176" s="233"/>
    </row>
    <row r="177" spans="1:8">
      <c r="A177" s="139"/>
      <c r="B177" s="139"/>
      <c r="C177" s="139"/>
      <c r="D177" s="139"/>
      <c r="E177" s="139"/>
      <c r="F177" s="139"/>
      <c r="G177" s="139"/>
      <c r="H177" s="139"/>
    </row>
    <row r="178" spans="1:8">
      <c r="A178" s="139"/>
      <c r="B178" s="139"/>
      <c r="C178" s="139"/>
      <c r="D178" s="139"/>
      <c r="E178" s="139"/>
      <c r="F178" s="139"/>
      <c r="G178" s="139"/>
      <c r="H178" s="139"/>
    </row>
    <row r="179" spans="1:8" ht="31.5">
      <c r="A179" s="139"/>
      <c r="B179" s="5" t="s">
        <v>0</v>
      </c>
      <c r="C179" s="5" t="s">
        <v>1</v>
      </c>
      <c r="D179" s="5" t="s">
        <v>421</v>
      </c>
      <c r="E179" s="5" t="s">
        <v>422</v>
      </c>
      <c r="F179" s="5" t="s">
        <v>423</v>
      </c>
      <c r="G179" s="5" t="s">
        <v>424</v>
      </c>
      <c r="H179" s="5" t="s">
        <v>425</v>
      </c>
    </row>
    <row r="180" spans="1:8" ht="60">
      <c r="A180" s="139">
        <v>16</v>
      </c>
      <c r="B180" s="6">
        <v>1</v>
      </c>
      <c r="C180" s="15" t="s">
        <v>11</v>
      </c>
      <c r="D180" s="82" t="s">
        <v>45</v>
      </c>
      <c r="E180" s="82" t="s">
        <v>305</v>
      </c>
      <c r="F180" s="332" t="s">
        <v>37</v>
      </c>
      <c r="G180" s="332" t="s">
        <v>302</v>
      </c>
      <c r="H180" s="332" t="s">
        <v>306</v>
      </c>
    </row>
    <row r="181" spans="1:8" ht="27.75" customHeight="1">
      <c r="A181" s="139"/>
      <c r="B181" s="6">
        <v>2</v>
      </c>
      <c r="C181" s="15" t="s">
        <v>12</v>
      </c>
      <c r="D181" s="82" t="s">
        <v>45</v>
      </c>
      <c r="E181" s="82" t="s">
        <v>305</v>
      </c>
      <c r="F181" s="332" t="s">
        <v>37</v>
      </c>
      <c r="G181" s="332" t="s">
        <v>302</v>
      </c>
      <c r="H181" s="332" t="s">
        <v>306</v>
      </c>
    </row>
    <row r="182" spans="1:8" ht="45">
      <c r="A182" s="139"/>
      <c r="B182" s="6">
        <v>3</v>
      </c>
      <c r="C182" s="15" t="s">
        <v>13</v>
      </c>
      <c r="D182" s="331"/>
      <c r="E182" s="82" t="s">
        <v>305</v>
      </c>
      <c r="F182" s="332" t="s">
        <v>119</v>
      </c>
      <c r="G182" s="82" t="s">
        <v>302</v>
      </c>
      <c r="H182" s="332" t="s">
        <v>120</v>
      </c>
    </row>
    <row r="183" spans="1:8" ht="60">
      <c r="A183" s="139"/>
      <c r="B183" s="6">
        <v>4</v>
      </c>
      <c r="C183" s="15" t="s">
        <v>14</v>
      </c>
      <c r="D183" s="82" t="s">
        <v>45</v>
      </c>
      <c r="E183" s="82" t="s">
        <v>305</v>
      </c>
      <c r="F183" s="332" t="s">
        <v>119</v>
      </c>
      <c r="G183" s="82" t="s">
        <v>302</v>
      </c>
      <c r="H183" s="82" t="s">
        <v>120</v>
      </c>
    </row>
    <row r="184" spans="1:8" ht="60">
      <c r="A184" s="139"/>
      <c r="B184" s="143">
        <v>5</v>
      </c>
      <c r="C184" s="15" t="s">
        <v>15</v>
      </c>
      <c r="D184" s="82" t="s">
        <v>45</v>
      </c>
      <c r="E184" s="82" t="s">
        <v>305</v>
      </c>
      <c r="F184" s="302" t="s">
        <v>306</v>
      </c>
      <c r="G184" s="82" t="s">
        <v>302</v>
      </c>
      <c r="H184" s="332" t="s">
        <v>120</v>
      </c>
    </row>
    <row r="185" spans="1:8" ht="60">
      <c r="A185" s="139"/>
      <c r="B185" s="6">
        <v>6</v>
      </c>
      <c r="C185" s="15" t="s">
        <v>15</v>
      </c>
      <c r="D185" s="82" t="s">
        <v>45</v>
      </c>
      <c r="E185" s="82" t="s">
        <v>303</v>
      </c>
      <c r="F185" s="302" t="s">
        <v>306</v>
      </c>
      <c r="G185" s="82" t="s">
        <v>304</v>
      </c>
      <c r="H185" s="312" t="s">
        <v>37</v>
      </c>
    </row>
    <row r="186" spans="1:8" s="139" customFormat="1" ht="45">
      <c r="B186" s="248"/>
      <c r="C186" s="118"/>
      <c r="D186" s="82" t="s">
        <v>305</v>
      </c>
      <c r="E186" s="82" t="s">
        <v>303</v>
      </c>
      <c r="F186" s="82"/>
      <c r="G186" s="343" t="s">
        <v>45</v>
      </c>
      <c r="H186" s="312" t="s">
        <v>37</v>
      </c>
    </row>
    <row r="187" spans="1:8" s="139" customFormat="1" ht="45">
      <c r="B187" s="248"/>
      <c r="C187" s="118"/>
      <c r="D187" s="82" t="s">
        <v>305</v>
      </c>
      <c r="E187" s="82" t="s">
        <v>303</v>
      </c>
      <c r="F187" s="204"/>
      <c r="G187" s="343" t="s">
        <v>45</v>
      </c>
      <c r="H187" s="6"/>
    </row>
    <row r="188" spans="1:8" s="139" customFormat="1">
      <c r="B188" s="248"/>
      <c r="C188" s="118"/>
      <c r="D188" s="119"/>
      <c r="E188" s="248"/>
      <c r="F188" s="248"/>
      <c r="G188" s="248"/>
      <c r="H188" s="248"/>
    </row>
    <row r="189" spans="1:8" s="139" customFormat="1">
      <c r="B189" s="248"/>
      <c r="C189" s="118"/>
      <c r="D189" s="119"/>
      <c r="E189" s="248"/>
      <c r="F189" s="248"/>
      <c r="G189" s="248"/>
      <c r="H189" s="248"/>
    </row>
    <row r="190" spans="1:8">
      <c r="A190" s="139"/>
      <c r="B190" s="139"/>
      <c r="C190" s="139"/>
      <c r="D190" s="139"/>
      <c r="E190" s="139"/>
      <c r="F190" s="139"/>
      <c r="G190" s="139"/>
      <c r="H190" s="139"/>
    </row>
    <row r="191" spans="1:8">
      <c r="A191" s="139"/>
      <c r="B191" s="139"/>
      <c r="C191" s="139"/>
      <c r="D191" s="139"/>
      <c r="E191" s="139"/>
      <c r="F191" s="139"/>
      <c r="G191" s="139"/>
      <c r="H191" s="139"/>
    </row>
    <row r="192" spans="1:8" ht="31.5">
      <c r="A192" s="139"/>
      <c r="B192" s="199" t="s">
        <v>0</v>
      </c>
      <c r="C192" s="199" t="s">
        <v>1</v>
      </c>
      <c r="D192" s="5" t="s">
        <v>426</v>
      </c>
      <c r="E192" s="5" t="s">
        <v>427</v>
      </c>
      <c r="F192" s="5" t="s">
        <v>428</v>
      </c>
      <c r="G192" s="5" t="s">
        <v>429</v>
      </c>
      <c r="H192" s="5" t="s">
        <v>430</v>
      </c>
    </row>
    <row r="193" spans="1:8" ht="60">
      <c r="A193" s="139">
        <v>17</v>
      </c>
      <c r="B193" s="333">
        <v>1</v>
      </c>
      <c r="C193" s="15" t="s">
        <v>11</v>
      </c>
      <c r="D193" s="82" t="s">
        <v>45</v>
      </c>
      <c r="E193" s="82" t="s">
        <v>305</v>
      </c>
      <c r="F193" s="82" t="s">
        <v>37</v>
      </c>
      <c r="G193" s="82" t="s">
        <v>302</v>
      </c>
      <c r="H193" s="82" t="s">
        <v>306</v>
      </c>
    </row>
    <row r="194" spans="1:8" ht="60">
      <c r="A194" s="139"/>
      <c r="B194" s="333">
        <v>2</v>
      </c>
      <c r="C194" s="15" t="s">
        <v>12</v>
      </c>
      <c r="D194" s="82" t="s">
        <v>45</v>
      </c>
      <c r="E194" s="82" t="s">
        <v>305</v>
      </c>
      <c r="F194" s="82" t="s">
        <v>37</v>
      </c>
      <c r="G194" s="82" t="s">
        <v>302</v>
      </c>
      <c r="H194" s="82" t="s">
        <v>306</v>
      </c>
    </row>
    <row r="195" spans="1:8" ht="44.25" customHeight="1">
      <c r="A195" s="139"/>
      <c r="B195" s="333">
        <v>3</v>
      </c>
      <c r="C195" s="15" t="s">
        <v>13</v>
      </c>
      <c r="D195" s="331"/>
      <c r="E195" s="82" t="s">
        <v>305</v>
      </c>
      <c r="F195" s="82" t="s">
        <v>119</v>
      </c>
      <c r="G195" s="82" t="s">
        <v>302</v>
      </c>
      <c r="H195" s="82" t="s">
        <v>120</v>
      </c>
    </row>
    <row r="196" spans="1:8" ht="60">
      <c r="A196" s="139"/>
      <c r="B196" s="333">
        <v>4</v>
      </c>
      <c r="C196" s="15" t="s">
        <v>14</v>
      </c>
      <c r="D196" s="82" t="s">
        <v>45</v>
      </c>
      <c r="E196" s="82" t="s">
        <v>305</v>
      </c>
      <c r="F196" s="82" t="s">
        <v>119</v>
      </c>
      <c r="G196" s="82" t="s">
        <v>302</v>
      </c>
      <c r="H196" s="82" t="s">
        <v>120</v>
      </c>
    </row>
    <row r="197" spans="1:8" ht="60">
      <c r="A197" s="139"/>
      <c r="B197" s="333">
        <v>5</v>
      </c>
      <c r="C197" s="15" t="s">
        <v>15</v>
      </c>
      <c r="D197" s="82" t="s">
        <v>45</v>
      </c>
      <c r="E197" s="82" t="s">
        <v>305</v>
      </c>
      <c r="F197" s="82" t="s">
        <v>119</v>
      </c>
      <c r="G197" s="82" t="s">
        <v>302</v>
      </c>
      <c r="H197" s="321" t="s">
        <v>303</v>
      </c>
    </row>
    <row r="198" spans="1:8" ht="60">
      <c r="A198" s="139"/>
      <c r="B198" s="333">
        <v>6</v>
      </c>
      <c r="C198" s="15"/>
      <c r="D198" s="82" t="s">
        <v>45</v>
      </c>
      <c r="E198" s="82" t="s">
        <v>303</v>
      </c>
      <c r="F198" s="82" t="s">
        <v>119</v>
      </c>
      <c r="G198" s="82" t="s">
        <v>304</v>
      </c>
      <c r="H198" s="321" t="s">
        <v>303</v>
      </c>
    </row>
    <row r="199" spans="1:8" ht="45">
      <c r="A199" s="139"/>
      <c r="B199" s="139"/>
      <c r="C199" s="111"/>
      <c r="D199" s="82" t="s">
        <v>305</v>
      </c>
      <c r="E199" s="82" t="s">
        <v>303</v>
      </c>
      <c r="F199" s="82" t="s">
        <v>119</v>
      </c>
      <c r="G199" s="343" t="s">
        <v>303</v>
      </c>
      <c r="H199" s="321" t="s">
        <v>303</v>
      </c>
    </row>
    <row r="200" spans="1:8" ht="57.75" customHeight="1">
      <c r="A200" s="139"/>
      <c r="B200" s="139"/>
      <c r="C200" s="111"/>
      <c r="D200" s="82" t="s">
        <v>305</v>
      </c>
      <c r="E200" s="82" t="s">
        <v>303</v>
      </c>
      <c r="F200" s="111"/>
      <c r="G200" s="111"/>
      <c r="H200" s="343" t="s">
        <v>303</v>
      </c>
    </row>
    <row r="201" spans="1:8">
      <c r="A201" s="139"/>
      <c r="B201" s="139"/>
      <c r="C201" s="139"/>
      <c r="D201" s="139"/>
      <c r="E201" s="139"/>
      <c r="F201" s="139"/>
      <c r="G201" s="139"/>
      <c r="H201" s="139"/>
    </row>
    <row r="202" spans="1:8" s="139" customFormat="1" ht="31.5">
      <c r="A202" s="139">
        <v>18</v>
      </c>
      <c r="B202" s="5" t="s">
        <v>0</v>
      </c>
      <c r="C202" s="5" t="s">
        <v>1</v>
      </c>
      <c r="D202" s="218" t="s">
        <v>431</v>
      </c>
      <c r="E202" s="218"/>
      <c r="F202" s="5"/>
      <c r="G202" s="5"/>
      <c r="H202" s="5"/>
    </row>
    <row r="203" spans="1:8" s="139" customFormat="1" ht="28.5" customHeight="1">
      <c r="B203" s="333">
        <v>1</v>
      </c>
      <c r="C203" s="15" t="s">
        <v>11</v>
      </c>
      <c r="D203" s="82" t="s">
        <v>45</v>
      </c>
      <c r="E203" s="82"/>
      <c r="F203" s="82"/>
      <c r="G203" s="82"/>
      <c r="H203" s="82"/>
    </row>
    <row r="204" spans="1:8" s="139" customFormat="1" ht="60">
      <c r="B204" s="333">
        <v>2</v>
      </c>
      <c r="C204" s="15" t="s">
        <v>12</v>
      </c>
      <c r="D204" s="82" t="s">
        <v>45</v>
      </c>
      <c r="E204" s="82"/>
      <c r="F204" s="82"/>
      <c r="G204" s="82"/>
      <c r="H204" s="82"/>
    </row>
    <row r="205" spans="1:8" s="139" customFormat="1">
      <c r="B205" s="333">
        <v>3</v>
      </c>
      <c r="C205" s="15" t="s">
        <v>13</v>
      </c>
      <c r="D205" s="331"/>
      <c r="E205" s="82"/>
      <c r="F205" s="82"/>
      <c r="G205" s="82"/>
      <c r="H205" s="82"/>
    </row>
    <row r="206" spans="1:8" s="139" customFormat="1" ht="60">
      <c r="B206" s="333">
        <v>4</v>
      </c>
      <c r="C206" s="15" t="s">
        <v>14</v>
      </c>
      <c r="D206" s="82" t="s">
        <v>45</v>
      </c>
      <c r="E206" s="82"/>
      <c r="F206" s="82"/>
      <c r="G206" s="82"/>
      <c r="H206" s="82"/>
    </row>
    <row r="207" spans="1:8" s="139" customFormat="1" ht="60">
      <c r="B207" s="333">
        <v>5</v>
      </c>
      <c r="C207" s="15" t="s">
        <v>15</v>
      </c>
      <c r="D207" s="82" t="s">
        <v>45</v>
      </c>
      <c r="E207" s="82"/>
      <c r="F207" s="202"/>
      <c r="G207" s="228"/>
      <c r="H207" s="202"/>
    </row>
    <row r="208" spans="1:8" s="139" customFormat="1" ht="45">
      <c r="B208" s="333">
        <v>6</v>
      </c>
      <c r="C208" s="15"/>
      <c r="D208" s="82" t="s">
        <v>305</v>
      </c>
      <c r="E208" s="82"/>
      <c r="F208" s="6"/>
      <c r="G208" s="6"/>
      <c r="H208" s="6"/>
    </row>
    <row r="209" spans="1:16" s="139" customFormat="1" ht="45">
      <c r="B209" s="248"/>
      <c r="C209" s="15"/>
      <c r="D209" s="82" t="s">
        <v>305</v>
      </c>
      <c r="E209" s="82"/>
      <c r="F209" s="6"/>
      <c r="G209" s="6"/>
      <c r="H209" s="6"/>
    </row>
    <row r="210" spans="1:16" s="139" customFormat="1" ht="60">
      <c r="B210" s="6"/>
      <c r="C210" s="15"/>
      <c r="D210" s="343" t="s">
        <v>45</v>
      </c>
      <c r="F210" s="202"/>
      <c r="G210" s="111"/>
      <c r="H210" s="111"/>
    </row>
    <row r="211" spans="1:16" s="139" customFormat="1">
      <c r="B211" s="196"/>
      <c r="C211" s="197"/>
      <c r="D211" s="198"/>
      <c r="E211" s="196"/>
      <c r="F211" s="196"/>
      <c r="G211" s="196"/>
      <c r="H211" s="196"/>
    </row>
    <row r="212" spans="1:16" ht="26.25">
      <c r="A212" s="139"/>
      <c r="B212" s="360" t="s">
        <v>33</v>
      </c>
      <c r="C212" s="360"/>
      <c r="D212" s="360"/>
      <c r="E212" s="360"/>
      <c r="F212" s="360"/>
      <c r="G212" s="360"/>
      <c r="H212" s="360"/>
      <c r="K212" s="23" t="s">
        <v>16</v>
      </c>
      <c r="L212" s="24" t="s">
        <v>17</v>
      </c>
      <c r="M212" s="25" t="s">
        <v>18</v>
      </c>
      <c r="N212" s="23" t="s">
        <v>3</v>
      </c>
      <c r="O212" s="23" t="s">
        <v>19</v>
      </c>
    </row>
    <row r="213" spans="1:16" ht="31.5">
      <c r="A213" s="139">
        <v>20</v>
      </c>
      <c r="B213" s="5" t="s">
        <v>0</v>
      </c>
      <c r="C213" s="5" t="s">
        <v>1</v>
      </c>
      <c r="D213" s="5" t="s">
        <v>242</v>
      </c>
      <c r="E213" s="5" t="s">
        <v>243</v>
      </c>
      <c r="F213" s="5" t="s">
        <v>229</v>
      </c>
      <c r="G213" s="5" t="s">
        <v>230</v>
      </c>
      <c r="H213" s="5" t="s">
        <v>231</v>
      </c>
      <c r="K213" s="111">
        <v>1</v>
      </c>
      <c r="L213" s="204"/>
      <c r="M213" s="27" t="str">
        <f t="shared" ref="M213:M221" si="4">B10</f>
        <v>ΓΑΛΛΙΚΑ</v>
      </c>
      <c r="N213" s="28">
        <f t="shared" ref="N213:N222" si="5">E10</f>
        <v>2</v>
      </c>
      <c r="O213" s="29" t="s">
        <v>84</v>
      </c>
      <c r="P213" s="47" t="str">
        <f t="shared" ref="P213:P225" si="6">M213</f>
        <v>ΓΑΛΛΙΚΑ</v>
      </c>
    </row>
    <row r="214" spans="1:16" ht="60">
      <c r="A214" s="139"/>
      <c r="B214" s="6">
        <v>1</v>
      </c>
      <c r="C214" s="15" t="s">
        <v>11</v>
      </c>
      <c r="D214" s="82" t="s">
        <v>45</v>
      </c>
      <c r="E214" s="82" t="s">
        <v>305</v>
      </c>
      <c r="F214" s="82" t="s">
        <v>37</v>
      </c>
      <c r="G214" s="82" t="s">
        <v>415</v>
      </c>
      <c r="H214" s="82" t="s">
        <v>306</v>
      </c>
      <c r="K214" s="111">
        <v>2</v>
      </c>
      <c r="L214" s="204"/>
      <c r="M214" s="27" t="str">
        <f t="shared" si="4"/>
        <v>ΤΕΧΝΗ ΜΑΓΕΙΡΙΚΗΣ ΙΙΙ ΘΕΩΡΙΑ</v>
      </c>
      <c r="N214" s="28">
        <f t="shared" si="5"/>
        <v>1</v>
      </c>
      <c r="O214" s="29" t="s">
        <v>85</v>
      </c>
      <c r="P214" s="47" t="str">
        <f t="shared" si="6"/>
        <v>ΤΕΧΝΗ ΜΑΓΕΙΡΙΚΗΣ ΙΙΙ ΘΕΩΡΙΑ</v>
      </c>
    </row>
    <row r="215" spans="1:16" ht="27">
      <c r="A215" s="139"/>
      <c r="B215" s="6">
        <v>2</v>
      </c>
      <c r="C215" s="15" t="s">
        <v>12</v>
      </c>
      <c r="D215" s="82"/>
      <c r="F215" s="82"/>
      <c r="G215" s="82"/>
      <c r="H215" s="82"/>
      <c r="K215" s="111">
        <v>3</v>
      </c>
      <c r="L215" s="204"/>
      <c r="M215" s="27" t="str">
        <f t="shared" si="4"/>
        <v>ΤΕΧΝΗ ΜΑΓΕΙΡΙΚΗΣ ΙΙΙ ΕΡΓΑΣΤΗΡΙΟ</v>
      </c>
      <c r="N215" s="28">
        <f t="shared" si="5"/>
        <v>4</v>
      </c>
      <c r="O215" s="29" t="s">
        <v>86</v>
      </c>
      <c r="P215" s="47" t="str">
        <f t="shared" si="6"/>
        <v>ΤΕΧΝΗ ΜΑΓΕΙΡΙΚΗΣ ΙΙΙ ΕΡΓΑΣΤΗΡΙΟ</v>
      </c>
    </row>
    <row r="216" spans="1:16" ht="45">
      <c r="A216" s="139"/>
      <c r="B216" s="6">
        <v>3</v>
      </c>
      <c r="C216" s="15" t="s">
        <v>13</v>
      </c>
      <c r="D216" s="82" t="s">
        <v>303</v>
      </c>
      <c r="F216" s="82" t="s">
        <v>414</v>
      </c>
      <c r="G216" s="82" t="s">
        <v>120</v>
      </c>
      <c r="H216" s="82" t="s">
        <v>119</v>
      </c>
      <c r="K216" s="111">
        <v>4</v>
      </c>
      <c r="L216" s="204"/>
      <c r="M216" s="27" t="str">
        <f t="shared" si="4"/>
        <v>ΣΥΝΘΕΣΗ ΜΕΝΟΥ</v>
      </c>
      <c r="N216" s="28">
        <f t="shared" si="5"/>
        <v>2</v>
      </c>
      <c r="O216" s="29" t="s">
        <v>88</v>
      </c>
      <c r="P216" s="47" t="str">
        <f t="shared" si="6"/>
        <v>ΣΥΝΘΕΣΗ ΜΕΝΟΥ</v>
      </c>
    </row>
    <row r="217" spans="1:16" ht="18">
      <c r="A217" s="139"/>
      <c r="B217" s="6">
        <v>4</v>
      </c>
      <c r="C217" s="15" t="s">
        <v>14</v>
      </c>
      <c r="D217" s="82"/>
      <c r="E217" s="82"/>
      <c r="F217" s="82"/>
      <c r="G217" s="82"/>
      <c r="H217" s="82"/>
      <c r="K217" s="111">
        <v>5</v>
      </c>
      <c r="L217" s="204"/>
      <c r="M217" s="27" t="str">
        <f t="shared" si="4"/>
        <v>ΤΕΜΑΧΙΣΜΟΣ ΚΡΕΑΤΩΝ Ι</v>
      </c>
      <c r="N217" s="28">
        <f t="shared" si="5"/>
        <v>2</v>
      </c>
      <c r="O217" s="29" t="s">
        <v>87</v>
      </c>
      <c r="P217" s="47" t="str">
        <f t="shared" si="6"/>
        <v>ΤΕΜΑΧΙΣΜΟΣ ΚΡΕΑΤΩΝ Ι</v>
      </c>
    </row>
    <row r="218" spans="1:16" ht="18">
      <c r="A218" s="139"/>
      <c r="B218" s="208"/>
      <c r="C218" s="118"/>
      <c r="D218" s="119"/>
      <c r="E218" s="208"/>
      <c r="F218" s="208"/>
      <c r="G218" s="208"/>
      <c r="H218" s="208"/>
      <c r="K218" s="111">
        <v>6</v>
      </c>
      <c r="L218" s="204"/>
      <c r="M218" s="27" t="str">
        <f t="shared" si="4"/>
        <v>ΤΡΟΦΟΓΝΩΣΙΑ - ΕΔΕΣΜΑΤΟΛΟΓΙΟ</v>
      </c>
      <c r="N218" s="28">
        <f t="shared" si="5"/>
        <v>2</v>
      </c>
      <c r="O218" s="29" t="s">
        <v>91</v>
      </c>
      <c r="P218" s="47" t="str">
        <f t="shared" si="6"/>
        <v>ΤΡΟΦΟΓΝΩΣΙΑ - ΕΔΕΣΜΑΤΟΛΟΓΙΟ</v>
      </c>
    </row>
    <row r="219" spans="1:16">
      <c r="A219" s="139"/>
      <c r="B219" s="208"/>
      <c r="C219" s="118"/>
      <c r="D219" s="119"/>
      <c r="E219" s="208"/>
      <c r="F219" s="208"/>
      <c r="G219" s="208"/>
      <c r="H219" s="208"/>
      <c r="K219" s="111">
        <v>7</v>
      </c>
      <c r="L219" s="204"/>
      <c r="M219" s="27" t="str">
        <f t="shared" si="4"/>
        <v>ΔΙΑΙΤΗΤΙΚΗ</v>
      </c>
      <c r="N219" s="28">
        <f t="shared" si="5"/>
        <v>2</v>
      </c>
      <c r="O219" s="29" t="s">
        <v>90</v>
      </c>
      <c r="P219" s="47" t="str">
        <f t="shared" si="6"/>
        <v>ΔΙΑΙΤΗΤΙΚΗ</v>
      </c>
    </row>
    <row r="220" spans="1:16" ht="26.25">
      <c r="A220" s="139">
        <v>21</v>
      </c>
      <c r="B220" s="353" t="s">
        <v>34</v>
      </c>
      <c r="C220" s="353"/>
      <c r="D220" s="353"/>
      <c r="E220" s="353"/>
      <c r="F220" s="353"/>
      <c r="G220" s="353"/>
      <c r="H220" s="353"/>
      <c r="K220" s="111">
        <v>8</v>
      </c>
      <c r="L220" s="204"/>
      <c r="M220" s="27" t="str">
        <f t="shared" si="4"/>
        <v>ΑΓΓΛΙΚΑ</v>
      </c>
      <c r="N220" s="28">
        <f t="shared" si="5"/>
        <v>2</v>
      </c>
      <c r="O220" s="29" t="s">
        <v>89</v>
      </c>
      <c r="P220" s="47" t="str">
        <f t="shared" si="6"/>
        <v>ΑΓΓΛΙΚΑ</v>
      </c>
    </row>
    <row r="221" spans="1:16" ht="31.5">
      <c r="A221" s="139"/>
      <c r="B221" s="5" t="s">
        <v>0</v>
      </c>
      <c r="C221" s="5" t="s">
        <v>1</v>
      </c>
      <c r="D221" s="5" t="s">
        <v>432</v>
      </c>
      <c r="E221" s="5" t="s">
        <v>433</v>
      </c>
      <c r="F221" s="5" t="s">
        <v>434</v>
      </c>
      <c r="G221" s="5" t="s">
        <v>435</v>
      </c>
      <c r="H221" s="5" t="s">
        <v>436</v>
      </c>
      <c r="K221" s="111">
        <v>9</v>
      </c>
      <c r="L221" s="204"/>
      <c r="M221" s="27" t="str">
        <f t="shared" si="4"/>
        <v>ΠΡΑΚΤΙΚΗ ΕΦΑΡΜΟΓΗ ΣΤΗΝ ΕΙΔΙΚΟΤΗΤΑ</v>
      </c>
      <c r="N221" s="28">
        <f t="shared" si="5"/>
        <v>3</v>
      </c>
      <c r="O221" s="29" t="s">
        <v>92</v>
      </c>
      <c r="P221" s="47" t="str">
        <f t="shared" si="6"/>
        <v>ΠΡΑΚΤΙΚΗ ΕΦΑΡΜΟΓΗ ΣΤΗΝ ΕΙΔΙΚΟΤΗΤΑ</v>
      </c>
    </row>
    <row r="222" spans="1:16" ht="60">
      <c r="A222" s="139"/>
      <c r="B222" s="6">
        <v>1</v>
      </c>
      <c r="C222" s="15" t="s">
        <v>60</v>
      </c>
      <c r="D222" s="82" t="s">
        <v>45</v>
      </c>
      <c r="E222" s="82" t="s">
        <v>305</v>
      </c>
      <c r="F222" s="82" t="s">
        <v>37</v>
      </c>
      <c r="G222" s="82" t="s">
        <v>302</v>
      </c>
      <c r="H222" s="82" t="s">
        <v>306</v>
      </c>
      <c r="K222" s="111">
        <v>10</v>
      </c>
      <c r="L222" s="26">
        <f>M399</f>
        <v>0</v>
      </c>
      <c r="M222" s="27">
        <f>B20</f>
        <v>0</v>
      </c>
      <c r="N222" s="28">
        <f t="shared" si="5"/>
        <v>0</v>
      </c>
      <c r="O222" s="29" t="s">
        <v>93</v>
      </c>
      <c r="P222" s="47">
        <f t="shared" si="6"/>
        <v>0</v>
      </c>
    </row>
    <row r="223" spans="1:16" ht="60">
      <c r="A223" s="139"/>
      <c r="B223" s="6">
        <v>1</v>
      </c>
      <c r="C223" s="15"/>
      <c r="D223" s="82" t="s">
        <v>45</v>
      </c>
      <c r="E223" s="82" t="s">
        <v>305</v>
      </c>
      <c r="F223" s="82" t="s">
        <v>37</v>
      </c>
      <c r="G223" s="82" t="s">
        <v>302</v>
      </c>
      <c r="H223" s="82" t="s">
        <v>306</v>
      </c>
      <c r="K223" s="111">
        <v>11</v>
      </c>
      <c r="L223" s="26">
        <f>M415</f>
        <v>0</v>
      </c>
      <c r="M223" s="27">
        <f>B21</f>
        <v>0</v>
      </c>
      <c r="N223" s="28">
        <f>E21</f>
        <v>0</v>
      </c>
      <c r="O223" s="29" t="s">
        <v>94</v>
      </c>
      <c r="P223" s="47">
        <f t="shared" si="6"/>
        <v>0</v>
      </c>
    </row>
    <row r="224" spans="1:16" ht="30">
      <c r="A224" s="139"/>
      <c r="B224" s="6">
        <v>2</v>
      </c>
      <c r="C224" s="15" t="s">
        <v>61</v>
      </c>
      <c r="E224" s="82" t="s">
        <v>303</v>
      </c>
      <c r="F224" s="82" t="s">
        <v>119</v>
      </c>
      <c r="G224" s="82" t="s">
        <v>120</v>
      </c>
      <c r="H224" s="82" t="s">
        <v>304</v>
      </c>
      <c r="K224" s="111">
        <v>12</v>
      </c>
      <c r="L224" s="26">
        <f>M430</f>
        <v>0</v>
      </c>
      <c r="M224" s="27">
        <f>B22</f>
        <v>0</v>
      </c>
      <c r="N224" s="28">
        <f>E22</f>
        <v>0</v>
      </c>
      <c r="O224" s="29"/>
      <c r="P224" s="48">
        <f t="shared" si="6"/>
        <v>0</v>
      </c>
    </row>
    <row r="225" spans="1:16" ht="30">
      <c r="A225" s="139"/>
      <c r="B225" s="6">
        <v>2</v>
      </c>
      <c r="C225" s="15"/>
      <c r="E225" s="82" t="s">
        <v>303</v>
      </c>
      <c r="F225" s="82" t="s">
        <v>119</v>
      </c>
      <c r="G225" s="82" t="s">
        <v>120</v>
      </c>
      <c r="H225" s="82" t="s">
        <v>304</v>
      </c>
      <c r="K225" s="111">
        <v>13</v>
      </c>
      <c r="L225" s="26">
        <f>M445</f>
        <v>0</v>
      </c>
      <c r="M225" s="27">
        <f>B23</f>
        <v>0</v>
      </c>
      <c r="N225" s="28">
        <f>E23</f>
        <v>0</v>
      </c>
      <c r="O225" s="29"/>
      <c r="P225" s="48">
        <f t="shared" si="6"/>
        <v>0</v>
      </c>
    </row>
    <row r="226" spans="1:16" ht="15.75" thickBot="1">
      <c r="A226" s="139"/>
      <c r="B226" s="6">
        <v>3</v>
      </c>
      <c r="C226" s="15" t="s">
        <v>62</v>
      </c>
      <c r="D226" s="91"/>
      <c r="E226" s="91"/>
      <c r="F226" s="91"/>
      <c r="G226" s="91"/>
      <c r="H226" s="91"/>
      <c r="K226" s="52"/>
      <c r="L226" s="55"/>
      <c r="M226" s="53" t="s">
        <v>20</v>
      </c>
      <c r="N226" s="54">
        <f>SUM(N213:N225)</f>
        <v>20</v>
      </c>
      <c r="O226" s="49">
        <f>SUM(O213:O224)</f>
        <v>0</v>
      </c>
    </row>
    <row r="227" spans="1:16">
      <c r="A227" s="139"/>
      <c r="B227" s="6">
        <v>3</v>
      </c>
      <c r="C227" s="15"/>
      <c r="D227" s="111"/>
      <c r="E227" s="111"/>
      <c r="F227" s="112"/>
      <c r="G227" s="111"/>
      <c r="H227" s="112"/>
      <c r="K227" s="134"/>
      <c r="L227" s="36"/>
      <c r="M227" s="36"/>
      <c r="N227" s="17"/>
      <c r="O227" s="133"/>
    </row>
    <row r="228" spans="1:16">
      <c r="A228" s="139"/>
      <c r="B228" s="208"/>
      <c r="C228" s="118"/>
      <c r="D228" s="119"/>
      <c r="E228" s="208"/>
      <c r="F228" s="208"/>
      <c r="G228" s="208"/>
      <c r="H228" s="208"/>
      <c r="K228" s="134"/>
      <c r="L228" s="35"/>
      <c r="M228" s="35"/>
      <c r="N228" s="17"/>
      <c r="O228" s="133"/>
    </row>
    <row r="229" spans="1:16">
      <c r="A229" s="139"/>
      <c r="B229" s="208"/>
      <c r="C229" s="118"/>
      <c r="D229" s="119"/>
      <c r="E229" s="208"/>
      <c r="F229" s="208"/>
      <c r="G229" s="208"/>
      <c r="H229" s="208"/>
      <c r="K229" s="134"/>
      <c r="L229" s="354" t="s">
        <v>21</v>
      </c>
      <c r="M229" s="354"/>
      <c r="N229" s="17"/>
      <c r="O229" s="133"/>
    </row>
    <row r="230" spans="1:16">
      <c r="B230" s="146"/>
      <c r="C230" s="146"/>
      <c r="D230" s="148"/>
      <c r="E230" s="148"/>
      <c r="F230" s="148"/>
      <c r="G230" s="148"/>
      <c r="H230" s="148"/>
      <c r="K230" s="30" t="s">
        <v>22</v>
      </c>
      <c r="L230" s="17" t="s">
        <v>23</v>
      </c>
      <c r="M230" s="17"/>
      <c r="N230" s="17"/>
      <c r="O230" s="133"/>
    </row>
    <row r="231" spans="1:16">
      <c r="B231" s="142"/>
      <c r="C231" s="142"/>
      <c r="D231" s="148"/>
      <c r="E231" s="148"/>
      <c r="F231" s="148"/>
      <c r="G231" s="148"/>
      <c r="H231" s="148"/>
      <c r="K231" s="134"/>
      <c r="L231" s="17" t="s">
        <v>24</v>
      </c>
      <c r="M231" s="17"/>
      <c r="N231" s="17"/>
      <c r="O231" s="133"/>
    </row>
    <row r="232" spans="1:16">
      <c r="B232" s="149"/>
      <c r="C232" s="149"/>
      <c r="D232" s="147"/>
      <c r="E232" s="147"/>
      <c r="F232" s="147"/>
      <c r="G232" s="147"/>
      <c r="H232" s="147"/>
      <c r="K232" s="134"/>
      <c r="L232" s="17"/>
      <c r="M232" s="17"/>
      <c r="N232" s="17"/>
      <c r="O232" s="133"/>
    </row>
    <row r="233" spans="1:16">
      <c r="B233" s="149"/>
      <c r="C233" s="149"/>
      <c r="D233" s="147"/>
      <c r="E233" s="147"/>
      <c r="F233" s="147"/>
      <c r="G233" s="147"/>
      <c r="H233" s="147"/>
      <c r="K233" s="30" t="s">
        <v>25</v>
      </c>
      <c r="L233" s="17" t="s">
        <v>26</v>
      </c>
      <c r="M233" s="17"/>
      <c r="N233" s="17"/>
      <c r="O233" s="133"/>
    </row>
    <row r="234" spans="1:16">
      <c r="B234" s="17"/>
      <c r="C234" s="149"/>
      <c r="D234" s="17"/>
      <c r="E234" s="17"/>
      <c r="F234" s="17"/>
      <c r="G234" s="17"/>
      <c r="H234" s="17"/>
      <c r="K234" s="134"/>
      <c r="L234" s="17" t="s">
        <v>27</v>
      </c>
      <c r="M234" s="17"/>
      <c r="N234" s="17"/>
      <c r="O234" s="133"/>
    </row>
    <row r="235" spans="1:16">
      <c r="B235" s="144"/>
      <c r="C235" s="144"/>
      <c r="D235" s="144"/>
      <c r="E235" s="144"/>
      <c r="F235" s="144"/>
      <c r="G235" s="144"/>
      <c r="H235" s="144"/>
      <c r="K235" s="134"/>
      <c r="L235" s="31" t="s">
        <v>28</v>
      </c>
      <c r="M235" s="17"/>
      <c r="N235" s="17"/>
      <c r="O235" s="133"/>
    </row>
    <row r="236" spans="1:16">
      <c r="B236" s="17"/>
      <c r="C236" s="17"/>
      <c r="D236" s="17"/>
      <c r="E236" s="17"/>
      <c r="F236" s="17"/>
      <c r="G236" s="17"/>
      <c r="H236" s="17"/>
      <c r="K236" s="134"/>
      <c r="L236" s="17" t="s">
        <v>29</v>
      </c>
      <c r="M236" s="17"/>
      <c r="N236" s="17"/>
      <c r="O236" s="133"/>
    </row>
    <row r="237" spans="1:16" ht="15" customHeight="1">
      <c r="B237" s="154"/>
      <c r="C237" s="17"/>
      <c r="D237" s="17"/>
      <c r="E237" s="17"/>
      <c r="F237" s="17"/>
      <c r="G237" s="17"/>
      <c r="H237" s="17"/>
      <c r="K237" s="134"/>
      <c r="L237" s="17" t="s">
        <v>30</v>
      </c>
      <c r="M237" s="17"/>
      <c r="N237" s="17"/>
      <c r="O237" s="133"/>
    </row>
    <row r="238" spans="1:16">
      <c r="B238" s="17"/>
      <c r="C238" s="17"/>
      <c r="D238" s="17"/>
      <c r="E238" s="17"/>
      <c r="F238" s="17"/>
      <c r="G238" s="17"/>
      <c r="H238" s="17"/>
      <c r="K238" s="134"/>
      <c r="L238" s="17" t="s">
        <v>46</v>
      </c>
      <c r="M238" s="17"/>
      <c r="N238" s="17"/>
      <c r="O238" s="133"/>
    </row>
    <row r="239" spans="1:16">
      <c r="B239" s="17"/>
      <c r="C239" s="17"/>
      <c r="D239" s="17"/>
      <c r="E239" s="17"/>
      <c r="F239" s="17"/>
      <c r="G239" s="17"/>
      <c r="H239" s="17"/>
      <c r="K239" s="134"/>
      <c r="L239" s="85" t="s">
        <v>47</v>
      </c>
      <c r="M239" s="17"/>
      <c r="N239" s="17"/>
      <c r="O239" s="133"/>
    </row>
    <row r="240" spans="1:16">
      <c r="B240" s="17"/>
      <c r="C240" s="17"/>
      <c r="D240" s="17"/>
      <c r="E240" s="17"/>
      <c r="F240" s="17"/>
      <c r="G240" s="17"/>
      <c r="H240" s="17"/>
      <c r="K240" s="134"/>
      <c r="L240" s="17"/>
      <c r="M240" s="130" t="s">
        <v>31</v>
      </c>
      <c r="N240" s="17"/>
      <c r="O240" s="133"/>
    </row>
    <row r="241" spans="2:15">
      <c r="B241" s="17"/>
      <c r="C241" s="17"/>
      <c r="D241" s="17"/>
      <c r="E241" s="17"/>
      <c r="F241" s="17"/>
      <c r="G241" s="17"/>
      <c r="H241" s="17"/>
      <c r="K241" s="134"/>
      <c r="L241" s="17"/>
      <c r="M241" s="130" t="s">
        <v>32</v>
      </c>
      <c r="N241" s="17"/>
      <c r="O241" s="133"/>
    </row>
    <row r="242" spans="2:15" ht="15.75" thickBot="1">
      <c r="B242" s="17"/>
      <c r="C242" s="17"/>
      <c r="D242" s="17"/>
      <c r="E242" s="17"/>
      <c r="F242" s="17"/>
      <c r="G242" s="17"/>
      <c r="H242" s="17"/>
      <c r="K242" s="18"/>
      <c r="L242" s="19"/>
      <c r="M242" s="19"/>
      <c r="N242" s="19"/>
      <c r="O242" s="20"/>
    </row>
    <row r="243" spans="2:15">
      <c r="B243" s="17"/>
      <c r="C243" s="17"/>
      <c r="D243" s="17"/>
      <c r="E243" s="17"/>
      <c r="F243" s="17"/>
      <c r="G243" s="17"/>
      <c r="H243" s="17"/>
    </row>
    <row r="244" spans="2:15">
      <c r="B244" s="17"/>
      <c r="C244" s="17"/>
      <c r="D244" s="17"/>
      <c r="E244" s="17"/>
      <c r="F244" s="17"/>
      <c r="G244" s="17"/>
      <c r="H244" s="17"/>
    </row>
    <row r="245" spans="2:15" ht="18.75">
      <c r="B245" s="17"/>
      <c r="C245" s="17"/>
      <c r="D245" s="17"/>
      <c r="E245" s="17"/>
      <c r="F245" s="17"/>
      <c r="G245" s="17"/>
      <c r="H245" s="17"/>
      <c r="L245" s="32"/>
      <c r="M245" s="39" t="s">
        <v>172</v>
      </c>
      <c r="N245" s="32"/>
    </row>
    <row r="246" spans="2:15" ht="15.75">
      <c r="B246" s="17"/>
      <c r="C246" s="17"/>
      <c r="D246" s="17"/>
      <c r="E246" s="17"/>
      <c r="F246" s="17"/>
      <c r="G246" s="17"/>
      <c r="H246" s="17"/>
      <c r="L246" s="32"/>
      <c r="M246" s="40"/>
      <c r="N246" s="32"/>
    </row>
    <row r="247" spans="2:15" ht="15.75">
      <c r="B247" s="17"/>
      <c r="C247" s="17"/>
      <c r="D247" s="17"/>
      <c r="E247" s="17"/>
      <c r="F247" s="17"/>
      <c r="G247" s="17"/>
      <c r="H247" s="17"/>
      <c r="L247" s="37"/>
      <c r="M247" s="41" t="str">
        <f>$A$1</f>
        <v>ΤΕΧΝΙΚΟΣ ΜΑΓΕΙΡΙΚΗΣ ΤΕΧΝΗΣ ΑΡΧΙΜΑΓΕΙΡΑΣ (CHEF)</v>
      </c>
      <c r="N247" s="32"/>
    </row>
    <row r="248" spans="2:15" ht="15.75">
      <c r="B248" s="17"/>
      <c r="C248" s="17"/>
      <c r="D248" s="17"/>
      <c r="E248" s="17"/>
      <c r="F248" s="17"/>
      <c r="G248" s="17"/>
      <c r="H248" s="17"/>
      <c r="L248" s="32"/>
      <c r="M248" s="42"/>
      <c r="N248" s="32"/>
    </row>
    <row r="249" spans="2:15" ht="15.75">
      <c r="B249" s="17"/>
      <c r="C249" s="17"/>
      <c r="D249" s="17"/>
      <c r="E249" s="17"/>
      <c r="F249" s="17"/>
      <c r="G249" s="17"/>
      <c r="H249" s="17"/>
      <c r="L249" s="32"/>
      <c r="M249" s="42"/>
      <c r="N249" s="32"/>
    </row>
    <row r="250" spans="2:15" ht="18.75">
      <c r="B250" s="17"/>
      <c r="C250" s="17"/>
      <c r="D250" s="17"/>
      <c r="E250" s="17"/>
      <c r="F250" s="17"/>
      <c r="G250" s="17"/>
      <c r="H250" s="17"/>
      <c r="L250" s="32"/>
      <c r="M250" s="44" t="str">
        <f>B10</f>
        <v>ΓΑΛΛΙΚΑ</v>
      </c>
      <c r="N250" s="32"/>
    </row>
    <row r="251" spans="2:15" ht="15.75">
      <c r="B251" s="17"/>
      <c r="C251" s="17"/>
      <c r="D251" s="17"/>
      <c r="E251" s="17"/>
      <c r="F251" s="17"/>
      <c r="G251" s="17"/>
      <c r="H251" s="17"/>
      <c r="L251" s="32"/>
      <c r="M251" s="42" t="str">
        <f>IF(M250=B10,IF(C10&lt;&gt;"",C9,IF(D10&lt;&gt;"",D9,0)))</f>
        <v>ΘΕΩΡΙΑ</v>
      </c>
      <c r="N251" s="32"/>
    </row>
    <row r="252" spans="2:15">
      <c r="B252" s="17"/>
      <c r="C252" s="17"/>
      <c r="D252" s="17"/>
      <c r="E252" s="17"/>
      <c r="F252" s="17"/>
      <c r="G252" s="17"/>
      <c r="H252" s="17"/>
      <c r="L252" s="38"/>
      <c r="M252" s="43"/>
      <c r="N252" s="33"/>
    </row>
    <row r="253" spans="2:15" ht="18.75">
      <c r="B253" s="17"/>
      <c r="C253" s="17"/>
      <c r="D253" s="17"/>
      <c r="E253" s="17"/>
      <c r="F253" s="17"/>
      <c r="G253" s="17"/>
      <c r="H253" s="17"/>
      <c r="L253" s="38"/>
      <c r="M253" s="44"/>
      <c r="N253" s="33"/>
    </row>
    <row r="254" spans="2:15">
      <c r="B254" s="17"/>
      <c r="C254" s="17"/>
      <c r="D254" s="17"/>
      <c r="E254" s="17"/>
      <c r="F254" s="17"/>
      <c r="G254" s="17"/>
      <c r="H254" s="17"/>
      <c r="L254" s="38"/>
      <c r="M254" s="43"/>
      <c r="N254" s="33"/>
    </row>
    <row r="255" spans="2:15">
      <c r="B255" s="17"/>
      <c r="C255" s="17"/>
      <c r="D255" s="17"/>
      <c r="E255" s="17"/>
      <c r="F255" s="17"/>
      <c r="G255" s="17"/>
      <c r="H255" s="17"/>
      <c r="L255" s="38"/>
      <c r="M255" s="43" t="str">
        <f>IF(M251="ΘΕΩΡΙΑ",G10,IF(M251="ΕΡΓΑΣΤΗΡΙΟ",H10,0))</f>
        <v>28236 ΜΑΡΙΑ-ΕΛΕΝΗ ΠΑΠΑΖΟΓΛΟΥ</v>
      </c>
      <c r="N255" s="33"/>
    </row>
    <row r="256" spans="2:15">
      <c r="B256" s="17"/>
      <c r="C256" s="17"/>
      <c r="D256" s="17"/>
      <c r="E256" s="17"/>
      <c r="F256" s="17"/>
      <c r="G256" s="17"/>
      <c r="H256" s="17"/>
      <c r="L256" s="38"/>
      <c r="M256" s="43"/>
      <c r="N256" s="33"/>
    </row>
    <row r="257" spans="2:14" ht="18.75">
      <c r="B257" s="17"/>
      <c r="C257" s="17"/>
      <c r="D257" s="17"/>
      <c r="E257" s="17"/>
      <c r="F257" s="17"/>
      <c r="G257" s="17"/>
      <c r="H257" s="17"/>
      <c r="L257" s="38"/>
      <c r="M257" s="45" t="str">
        <f>$A$3</f>
        <v>Γ’ Εξάμηνο   -  ΑΙΘΟΥΣΑ : 25 -1ος ΌΡΟΦΟΣ</v>
      </c>
      <c r="N257" s="33"/>
    </row>
    <row r="258" spans="2:14" ht="18.75">
      <c r="B258" s="17"/>
      <c r="C258" s="17"/>
      <c r="D258" s="17"/>
      <c r="E258" s="17"/>
      <c r="F258" s="17"/>
      <c r="G258" s="17"/>
      <c r="H258" s="17"/>
      <c r="L258" s="38"/>
      <c r="M258" s="34"/>
      <c r="N258" s="33"/>
    </row>
    <row r="259" spans="2:14">
      <c r="B259" s="17"/>
      <c r="C259" s="17"/>
      <c r="D259" s="17"/>
      <c r="E259" s="17"/>
      <c r="F259" s="17"/>
      <c r="G259" s="17"/>
      <c r="H259" s="17"/>
      <c r="L259" s="38"/>
      <c r="M259" s="17"/>
      <c r="N259" s="33"/>
    </row>
    <row r="260" spans="2:14">
      <c r="B260" s="17"/>
      <c r="C260" s="17"/>
      <c r="D260" s="17"/>
      <c r="E260" s="17"/>
      <c r="F260" s="17"/>
      <c r="G260" s="17"/>
      <c r="H260" s="17"/>
      <c r="L260" s="17"/>
      <c r="M260" s="17"/>
      <c r="N260" s="17"/>
    </row>
    <row r="261" spans="2:14" ht="18.75">
      <c r="B261" s="17"/>
      <c r="C261" s="17"/>
      <c r="D261" s="17"/>
      <c r="E261" s="17"/>
      <c r="F261" s="17"/>
      <c r="G261" s="17"/>
      <c r="H261" s="17"/>
      <c r="L261" s="32"/>
      <c r="M261" s="39" t="str">
        <f>$M$245</f>
        <v>2021 Β</v>
      </c>
      <c r="N261" s="32"/>
    </row>
    <row r="262" spans="2:14" ht="15.75">
      <c r="B262" s="17"/>
      <c r="C262" s="17"/>
      <c r="D262" s="17"/>
      <c r="E262" s="17"/>
      <c r="F262" s="17"/>
      <c r="G262" s="17"/>
      <c r="H262" s="17"/>
      <c r="L262" s="32"/>
      <c r="M262" s="40"/>
      <c r="N262" s="32"/>
    </row>
    <row r="263" spans="2:14" ht="15.75">
      <c r="B263" s="17"/>
      <c r="C263" s="17"/>
      <c r="D263" s="17"/>
      <c r="E263" s="17"/>
      <c r="F263" s="17"/>
      <c r="G263" s="17"/>
      <c r="H263" s="17"/>
      <c r="L263" s="37"/>
      <c r="M263" s="41" t="str">
        <f>$A$1</f>
        <v>ΤΕΧΝΙΚΟΣ ΜΑΓΕΙΡΙΚΗΣ ΤΕΧΝΗΣ ΑΡΧΙΜΑΓΕΙΡΑΣ (CHEF)</v>
      </c>
      <c r="N263" s="32"/>
    </row>
    <row r="264" spans="2:14" ht="15.75">
      <c r="B264" s="17"/>
      <c r="C264" s="17"/>
      <c r="D264" s="17"/>
      <c r="E264" s="17"/>
      <c r="F264" s="17"/>
      <c r="G264" s="17"/>
      <c r="H264" s="17"/>
      <c r="L264" s="32"/>
      <c r="M264" s="42"/>
      <c r="N264" s="32"/>
    </row>
    <row r="265" spans="2:14" ht="15.75">
      <c r="B265" s="17"/>
      <c r="C265" s="17"/>
      <c r="D265" s="17"/>
      <c r="E265" s="17"/>
      <c r="F265" s="17"/>
      <c r="G265" s="17"/>
      <c r="H265" s="17"/>
      <c r="L265" s="32"/>
      <c r="M265" s="42"/>
      <c r="N265" s="32"/>
    </row>
    <row r="266" spans="2:14" ht="18.75">
      <c r="B266" s="17"/>
      <c r="C266" s="17"/>
      <c r="D266" s="17"/>
      <c r="E266" s="17"/>
      <c r="F266" s="17"/>
      <c r="G266" s="17"/>
      <c r="H266" s="17"/>
      <c r="L266" s="32"/>
      <c r="M266" s="44" t="str">
        <f>B11</f>
        <v>ΤΕΧΝΗ ΜΑΓΕΙΡΙΚΗΣ ΙΙΙ ΘΕΩΡΙΑ</v>
      </c>
      <c r="N266" s="32"/>
    </row>
    <row r="267" spans="2:14" ht="15.75">
      <c r="B267" s="17"/>
      <c r="C267" s="17"/>
      <c r="D267" s="17"/>
      <c r="E267" s="17"/>
      <c r="F267" s="17"/>
      <c r="G267" s="17"/>
      <c r="H267" s="17"/>
      <c r="L267" s="32"/>
      <c r="M267" s="42" t="str">
        <f>IF(M266=B11,IF(C11&lt;&gt;"",C9,IF(D11&lt;&gt;"",D9,0)))</f>
        <v>ΘΕΩΡΙΑ</v>
      </c>
      <c r="N267" s="32"/>
    </row>
    <row r="268" spans="2:14">
      <c r="B268" s="17"/>
      <c r="C268" s="17"/>
      <c r="D268" s="17"/>
      <c r="E268" s="17"/>
      <c r="F268" s="17"/>
      <c r="G268" s="17"/>
      <c r="H268" s="17"/>
      <c r="L268" s="38"/>
      <c r="M268" s="43"/>
      <c r="N268" s="33"/>
    </row>
    <row r="269" spans="2:14" ht="18.75">
      <c r="B269" s="17"/>
      <c r="C269" s="17"/>
      <c r="D269" s="17"/>
      <c r="E269" s="17"/>
      <c r="F269" s="17"/>
      <c r="G269" s="17"/>
      <c r="H269" s="17"/>
      <c r="L269" s="38"/>
      <c r="M269" s="44"/>
      <c r="N269" s="33"/>
    </row>
    <row r="270" spans="2:14">
      <c r="B270" s="17"/>
      <c r="C270" s="17"/>
      <c r="D270" s="17"/>
      <c r="E270" s="17"/>
      <c r="F270" s="17"/>
      <c r="G270" s="17"/>
      <c r="H270" s="17"/>
      <c r="L270" s="38"/>
      <c r="M270" s="43"/>
      <c r="N270" s="33"/>
    </row>
    <row r="271" spans="2:14">
      <c r="B271" s="17"/>
      <c r="C271" s="17"/>
      <c r="D271" s="17"/>
      <c r="E271" s="17"/>
      <c r="F271" s="17"/>
      <c r="G271" s="17"/>
      <c r="H271" s="17"/>
      <c r="L271" s="38"/>
      <c r="M271" s="43">
        <f>IF(M267="ΘΕΩΡΙΑ",G11,IF(M267="ΕΡΓΑΣΤΗΡΙΟ",H11,0))</f>
        <v>0</v>
      </c>
      <c r="N271" s="33"/>
    </row>
    <row r="272" spans="2:14" ht="15.75">
      <c r="B272" s="17"/>
      <c r="C272" s="150"/>
      <c r="D272" s="150"/>
      <c r="E272" s="17"/>
      <c r="F272" s="140"/>
      <c r="G272" s="140"/>
      <c r="H272" s="17"/>
      <c r="L272" s="38"/>
      <c r="M272" s="43"/>
      <c r="N272" s="33"/>
    </row>
    <row r="273" spans="2:14" ht="18.75">
      <c r="B273" s="17"/>
      <c r="C273" s="17"/>
      <c r="D273" s="17"/>
      <c r="E273" s="17"/>
      <c r="F273" s="142"/>
      <c r="G273" s="147"/>
      <c r="H273" s="147"/>
      <c r="L273" s="38"/>
      <c r="M273" s="45" t="str">
        <f>$A$3</f>
        <v>Γ’ Εξάμηνο   -  ΑΙΘΟΥΣΑ : 25 -1ος ΌΡΟΦΟΣ</v>
      </c>
      <c r="N273" s="33"/>
    </row>
    <row r="274" spans="2:14" ht="18.75">
      <c r="B274" s="17"/>
      <c r="C274" s="140"/>
      <c r="D274" s="140"/>
      <c r="E274" s="17"/>
      <c r="F274" s="152"/>
      <c r="G274" s="152"/>
      <c r="H274" s="17"/>
      <c r="L274" s="38"/>
      <c r="M274" s="34"/>
      <c r="N274" s="33"/>
    </row>
    <row r="275" spans="2:14">
      <c r="B275" s="17"/>
      <c r="C275" s="17"/>
      <c r="D275" s="17"/>
      <c r="E275" s="17"/>
      <c r="F275" s="152"/>
      <c r="G275" s="152"/>
      <c r="H275" s="17"/>
      <c r="L275" s="38"/>
      <c r="M275" s="17"/>
      <c r="N275" s="33"/>
    </row>
    <row r="276" spans="2:14">
      <c r="B276" s="17"/>
      <c r="C276" s="140"/>
      <c r="D276" s="140"/>
      <c r="E276" s="151"/>
      <c r="F276" s="151"/>
      <c r="G276" s="151"/>
      <c r="H276" s="151"/>
      <c r="L276" s="17"/>
      <c r="M276" s="17"/>
      <c r="N276" s="17"/>
    </row>
    <row r="277" spans="2:14" ht="18.75">
      <c r="B277" s="17"/>
      <c r="C277" s="140"/>
      <c r="D277" s="140"/>
      <c r="E277" s="17"/>
      <c r="F277" s="17"/>
      <c r="G277" s="17"/>
      <c r="H277" s="17"/>
      <c r="L277" s="32"/>
      <c r="M277" s="39" t="str">
        <f>$M$245</f>
        <v>2021 Β</v>
      </c>
      <c r="N277" s="32"/>
    </row>
    <row r="278" spans="2:14" ht="15.75">
      <c r="B278" s="17"/>
      <c r="C278" s="140"/>
      <c r="D278" s="140"/>
      <c r="E278" s="17"/>
      <c r="F278" s="17"/>
      <c r="G278" s="17"/>
      <c r="H278" s="17"/>
      <c r="L278" s="32"/>
      <c r="M278" s="40"/>
      <c r="N278" s="32"/>
    </row>
    <row r="279" spans="2:14" ht="15.75">
      <c r="B279" s="17"/>
      <c r="C279" s="140"/>
      <c r="D279" s="140"/>
      <c r="E279" s="17"/>
      <c r="F279" s="17"/>
      <c r="G279" s="17"/>
      <c r="H279" s="17"/>
      <c r="L279" s="37"/>
      <c r="M279" s="41" t="str">
        <f>$A$1</f>
        <v>ΤΕΧΝΙΚΟΣ ΜΑΓΕΙΡΙΚΗΣ ΤΕΧΝΗΣ ΑΡΧΙΜΑΓΕΙΡΑΣ (CHEF)</v>
      </c>
      <c r="N279" s="32"/>
    </row>
    <row r="280" spans="2:14" ht="15.75">
      <c r="B280" s="17"/>
      <c r="C280" s="140"/>
      <c r="D280" s="140"/>
      <c r="E280" s="17"/>
      <c r="F280" s="17"/>
      <c r="G280" s="17"/>
      <c r="H280" s="17"/>
      <c r="L280" s="32"/>
      <c r="M280" s="42"/>
      <c r="N280" s="32"/>
    </row>
    <row r="281" spans="2:14" ht="15.75">
      <c r="B281" s="152"/>
      <c r="C281" s="17"/>
      <c r="D281" s="17"/>
      <c r="E281" s="17"/>
      <c r="F281" s="17"/>
      <c r="G281" s="17"/>
      <c r="H281" s="17"/>
      <c r="L281" s="32"/>
      <c r="M281" s="42"/>
      <c r="N281" s="32"/>
    </row>
    <row r="282" spans="2:14" ht="18.75">
      <c r="B282" s="17"/>
      <c r="C282" s="17"/>
      <c r="D282" s="17"/>
      <c r="E282" s="17"/>
      <c r="F282" s="17"/>
      <c r="G282" s="17"/>
      <c r="H282" s="17"/>
      <c r="L282" s="32"/>
      <c r="M282" s="44" t="str">
        <f>B13</f>
        <v>ΣΥΝΘΕΣΗ ΜΕΝΟΥ</v>
      </c>
      <c r="N282" s="32"/>
    </row>
    <row r="283" spans="2:14" ht="15.75">
      <c r="B283" s="17"/>
      <c r="C283" s="17"/>
      <c r="D283" s="17"/>
      <c r="E283" s="17"/>
      <c r="F283" s="17"/>
      <c r="G283" s="17"/>
      <c r="H283" s="17"/>
      <c r="L283" s="32"/>
      <c r="M283" s="42" t="str">
        <f>IF(M282=B13,IF(C13&lt;&gt;"",C9,IF(D13&lt;&gt;"",D9,0)))</f>
        <v>ΘΕΩΡΙΑ</v>
      </c>
      <c r="N283" s="32"/>
    </row>
    <row r="284" spans="2:14">
      <c r="B284" s="17"/>
      <c r="C284" s="17"/>
      <c r="D284" s="17"/>
      <c r="E284" s="17"/>
      <c r="F284" s="17"/>
      <c r="G284" s="17"/>
      <c r="H284" s="17"/>
      <c r="L284" s="38"/>
      <c r="M284" s="43"/>
      <c r="N284" s="33"/>
    </row>
    <row r="285" spans="2:14" ht="18.75">
      <c r="B285" s="17"/>
      <c r="C285" s="17"/>
      <c r="D285" s="17"/>
      <c r="E285" s="17"/>
      <c r="F285" s="17"/>
      <c r="G285" s="17"/>
      <c r="H285" s="17"/>
      <c r="L285" s="38"/>
      <c r="M285" s="44"/>
      <c r="N285" s="33"/>
    </row>
    <row r="286" spans="2:14">
      <c r="B286" s="17"/>
      <c r="C286" s="17"/>
      <c r="D286" s="17"/>
      <c r="E286" s="17"/>
      <c r="F286" s="17"/>
      <c r="G286" s="17"/>
      <c r="H286" s="17"/>
      <c r="L286" s="38"/>
      <c r="M286" s="43"/>
      <c r="N286" s="33"/>
    </row>
    <row r="287" spans="2:14">
      <c r="B287" s="17"/>
      <c r="C287" s="17"/>
      <c r="D287" s="17"/>
      <c r="E287" s="17"/>
      <c r="F287" s="17"/>
      <c r="G287" s="17"/>
      <c r="H287" s="17"/>
      <c r="L287" s="38"/>
      <c r="M287" s="43">
        <f>IF(M283="ΘΕΩΡΙΑ",G13,IF(M283="ΕΡΓΑΣΤΗΡΙΟ",H13,0))</f>
        <v>0</v>
      </c>
      <c r="N287" s="33"/>
    </row>
    <row r="288" spans="2:14">
      <c r="B288" s="17"/>
      <c r="C288" s="17"/>
      <c r="D288" s="17"/>
      <c r="E288" s="17"/>
      <c r="F288" s="17"/>
      <c r="G288" s="17"/>
      <c r="H288" s="17"/>
      <c r="L288" s="38"/>
      <c r="M288" s="43"/>
      <c r="N288" s="33"/>
    </row>
    <row r="289" spans="2:14" ht="18.75">
      <c r="B289" s="153"/>
      <c r="C289" s="21"/>
      <c r="D289" s="21"/>
      <c r="E289" s="21"/>
      <c r="F289" s="21"/>
      <c r="G289" s="21"/>
      <c r="H289" s="21"/>
      <c r="L289" s="38"/>
      <c r="M289" s="45" t="str">
        <f>$A$3</f>
        <v>Γ’ Εξάμηνο   -  ΑΙΘΟΥΣΑ : 25 -1ος ΌΡΟΦΟΣ</v>
      </c>
      <c r="N289" s="33"/>
    </row>
    <row r="290" spans="2:14" ht="18.75">
      <c r="B290" s="21"/>
      <c r="C290" s="21"/>
      <c r="D290" s="21"/>
      <c r="E290" s="21"/>
      <c r="F290" s="21"/>
      <c r="G290" s="21"/>
      <c r="H290" s="21"/>
      <c r="L290" s="38"/>
      <c r="M290" s="34"/>
      <c r="N290" s="33"/>
    </row>
    <row r="291" spans="2:14" ht="15" customHeight="1">
      <c r="B291" s="141"/>
      <c r="C291" s="141"/>
      <c r="D291" s="141"/>
      <c r="E291" s="141"/>
      <c r="F291" s="141"/>
      <c r="G291" s="141"/>
      <c r="H291" s="141"/>
      <c r="L291" s="38"/>
      <c r="M291" s="17"/>
      <c r="N291" s="33"/>
    </row>
    <row r="292" spans="2:14" ht="15" customHeight="1">
      <c r="B292" s="141"/>
      <c r="C292" s="141"/>
      <c r="D292" s="141"/>
      <c r="E292" s="141"/>
      <c r="F292" s="141"/>
      <c r="G292" s="141"/>
      <c r="H292" s="141"/>
      <c r="L292" s="17"/>
      <c r="M292" s="17"/>
      <c r="N292" s="17"/>
    </row>
    <row r="293" spans="2:14" ht="18.75">
      <c r="B293" s="141"/>
      <c r="C293" s="141"/>
      <c r="D293" s="141"/>
      <c r="E293" s="141"/>
      <c r="F293" s="141"/>
      <c r="G293" s="141"/>
      <c r="H293" s="141"/>
      <c r="L293" s="32"/>
      <c r="M293" s="39" t="str">
        <f>$M$245</f>
        <v>2021 Β</v>
      </c>
      <c r="N293" s="32"/>
    </row>
    <row r="294" spans="2:14" ht="15.75" customHeight="1">
      <c r="B294" s="141"/>
      <c r="C294" s="141"/>
      <c r="D294" s="141"/>
      <c r="E294" s="141"/>
      <c r="F294" s="141"/>
      <c r="G294" s="141"/>
      <c r="H294" s="141"/>
      <c r="L294" s="32"/>
      <c r="M294" s="40"/>
      <c r="N294" s="32"/>
    </row>
    <row r="295" spans="2:14" ht="15.75" customHeight="1">
      <c r="B295" s="141"/>
      <c r="C295" s="141"/>
      <c r="D295" s="141"/>
      <c r="E295" s="141"/>
      <c r="F295" s="141"/>
      <c r="G295" s="141"/>
      <c r="H295" s="141"/>
      <c r="L295" s="37"/>
      <c r="M295" s="41" t="str">
        <f>$A$1</f>
        <v>ΤΕΧΝΙΚΟΣ ΜΑΓΕΙΡΙΚΗΣ ΤΕΧΝΗΣ ΑΡΧΙΜΑΓΕΙΡΑΣ (CHEF)</v>
      </c>
      <c r="N295" s="32"/>
    </row>
    <row r="296" spans="2:14" ht="15.75" customHeight="1">
      <c r="B296" s="141"/>
      <c r="C296" s="141"/>
      <c r="D296" s="141"/>
      <c r="E296" s="141"/>
      <c r="F296" s="141"/>
      <c r="G296" s="141"/>
      <c r="H296" s="141"/>
      <c r="L296" s="32"/>
      <c r="M296" s="42"/>
      <c r="N296" s="32"/>
    </row>
    <row r="297" spans="2:14" ht="15.75" customHeight="1">
      <c r="B297" s="141"/>
      <c r="C297" s="141"/>
      <c r="D297" s="141"/>
      <c r="E297" s="141"/>
      <c r="F297" s="141"/>
      <c r="G297" s="141"/>
      <c r="H297" s="141"/>
      <c r="L297" s="32"/>
      <c r="M297" s="42"/>
      <c r="N297" s="32"/>
    </row>
    <row r="298" spans="2:14" ht="18.75">
      <c r="B298" s="141"/>
      <c r="C298" s="141"/>
      <c r="D298" s="141"/>
      <c r="E298" s="141"/>
      <c r="F298" s="141"/>
      <c r="G298" s="141"/>
      <c r="H298" s="141"/>
      <c r="L298" s="32"/>
      <c r="M298" s="44" t="str">
        <f>B14</f>
        <v>ΤΕΜΑΧΙΣΜΟΣ ΚΡΕΑΤΩΝ Ι</v>
      </c>
      <c r="N298" s="32"/>
    </row>
    <row r="299" spans="2:14" ht="15.75" customHeight="1">
      <c r="B299" s="141"/>
      <c r="C299" s="141"/>
      <c r="D299" s="141"/>
      <c r="E299" s="141"/>
      <c r="F299" s="141"/>
      <c r="G299" s="141"/>
      <c r="H299" s="141"/>
      <c r="L299" s="32"/>
      <c r="M299" s="42" t="str">
        <f>IF(M298=B14,IF(C14&lt;&gt;"",C9,IF(D14&lt;&gt;"",D9,0)))</f>
        <v>ΕΡΓΑΣΤΗΡΙΟ</v>
      </c>
      <c r="N299" s="32"/>
    </row>
    <row r="300" spans="2:14" ht="15" customHeight="1">
      <c r="B300" s="141"/>
      <c r="C300" s="141"/>
      <c r="D300" s="141"/>
      <c r="E300" s="141"/>
      <c r="F300" s="141"/>
      <c r="G300" s="141"/>
      <c r="H300" s="141"/>
      <c r="L300" s="38"/>
      <c r="M300" s="43"/>
      <c r="N300" s="33"/>
    </row>
    <row r="301" spans="2:14" ht="18.75">
      <c r="B301" s="141"/>
      <c r="C301" s="141"/>
      <c r="D301" s="141"/>
      <c r="E301" s="141"/>
      <c r="F301" s="141"/>
      <c r="G301" s="141"/>
      <c r="H301" s="141"/>
      <c r="L301" s="38"/>
      <c r="M301" s="44"/>
      <c r="N301" s="33"/>
    </row>
    <row r="302" spans="2:14" ht="15" customHeight="1">
      <c r="B302" s="141"/>
      <c r="C302" s="141"/>
      <c r="D302" s="141"/>
      <c r="E302" s="141"/>
      <c r="F302" s="141"/>
      <c r="G302" s="141"/>
      <c r="H302" s="141"/>
      <c r="L302" s="38"/>
      <c r="M302" s="43"/>
      <c r="N302" s="33"/>
    </row>
    <row r="303" spans="2:14" ht="15" customHeight="1">
      <c r="B303" s="141"/>
      <c r="C303" s="141"/>
      <c r="D303" s="141"/>
      <c r="E303" s="141"/>
      <c r="F303" s="141"/>
      <c r="G303" s="141"/>
      <c r="H303" s="141"/>
      <c r="L303" s="38"/>
      <c r="M303" s="43">
        <f>IF(M299="ΘΕΩΡΙΑ",G14,IF(M299="ΕΡΓΑΣΤΗΡΙΟ",H14,0))</f>
        <v>0</v>
      </c>
      <c r="N303" s="33"/>
    </row>
    <row r="304" spans="2:14" ht="15" customHeight="1">
      <c r="B304" s="141"/>
      <c r="C304" s="141"/>
      <c r="D304" s="141"/>
      <c r="E304" s="141"/>
      <c r="F304" s="141"/>
      <c r="G304" s="141"/>
      <c r="H304" s="141"/>
      <c r="L304" s="38"/>
      <c r="M304" s="43"/>
      <c r="N304" s="33"/>
    </row>
    <row r="305" spans="2:14" ht="18.75">
      <c r="B305" s="141"/>
      <c r="C305" s="141"/>
      <c r="D305" s="141"/>
      <c r="E305" s="141"/>
      <c r="F305" s="141"/>
      <c r="G305" s="141"/>
      <c r="H305" s="141"/>
      <c r="L305" s="38"/>
      <c r="M305" s="45" t="str">
        <f>$A$3</f>
        <v>Γ’ Εξάμηνο   -  ΑΙΘΟΥΣΑ : 25 -1ος ΌΡΟΦΟΣ</v>
      </c>
      <c r="N305" s="33"/>
    </row>
    <row r="306" spans="2:14" ht="18.75">
      <c r="B306" s="141"/>
      <c r="C306" s="141"/>
      <c r="D306" s="141"/>
      <c r="E306" s="141"/>
      <c r="F306" s="141"/>
      <c r="G306" s="141"/>
      <c r="H306" s="141"/>
      <c r="L306" s="38"/>
      <c r="M306" s="34"/>
      <c r="N306" s="33"/>
    </row>
    <row r="307" spans="2:14" ht="15" customHeight="1">
      <c r="B307" s="141"/>
      <c r="C307" s="141"/>
      <c r="D307" s="141"/>
      <c r="E307" s="141"/>
      <c r="F307" s="141"/>
      <c r="G307" s="141"/>
      <c r="H307" s="141"/>
      <c r="L307" s="38"/>
      <c r="M307" s="17"/>
      <c r="N307" s="33"/>
    </row>
    <row r="308" spans="2:14" ht="15" customHeight="1">
      <c r="B308" s="141"/>
      <c r="C308" s="141"/>
      <c r="D308" s="141"/>
      <c r="E308" s="141"/>
      <c r="F308" s="141"/>
      <c r="G308" s="141"/>
      <c r="H308" s="141"/>
      <c r="L308" s="17"/>
      <c r="M308" s="17"/>
      <c r="N308" s="17"/>
    </row>
    <row r="309" spans="2:14" ht="18.75">
      <c r="B309" s="141"/>
      <c r="C309" s="141"/>
      <c r="D309" s="141"/>
      <c r="E309" s="141"/>
      <c r="F309" s="141"/>
      <c r="G309" s="141"/>
      <c r="H309" s="141"/>
      <c r="L309" s="32"/>
      <c r="M309" s="39" t="str">
        <f>$M$245</f>
        <v>2021 Β</v>
      </c>
      <c r="N309" s="32"/>
    </row>
    <row r="310" spans="2:14" ht="15.75" customHeight="1">
      <c r="B310" s="141"/>
      <c r="C310" s="141"/>
      <c r="D310" s="141"/>
      <c r="E310" s="141"/>
      <c r="F310" s="141"/>
      <c r="G310" s="141"/>
      <c r="H310" s="141"/>
      <c r="L310" s="32"/>
      <c r="M310" s="40"/>
      <c r="N310" s="32"/>
    </row>
    <row r="311" spans="2:14" ht="15.75" customHeight="1">
      <c r="B311" s="141"/>
      <c r="C311" s="141"/>
      <c r="D311" s="141"/>
      <c r="E311" s="141"/>
      <c r="F311" s="141"/>
      <c r="G311" s="141"/>
      <c r="H311" s="141"/>
      <c r="L311" s="37"/>
      <c r="M311" s="41" t="str">
        <f>$A$1</f>
        <v>ΤΕΧΝΙΚΟΣ ΜΑΓΕΙΡΙΚΗΣ ΤΕΧΝΗΣ ΑΡΧΙΜΑΓΕΙΡΑΣ (CHEF)</v>
      </c>
      <c r="N311" s="32"/>
    </row>
    <row r="312" spans="2:14" ht="15.75" customHeight="1">
      <c r="B312" s="141"/>
      <c r="C312" s="141"/>
      <c r="D312" s="141"/>
      <c r="E312" s="141"/>
      <c r="F312" s="141"/>
      <c r="G312" s="141"/>
      <c r="H312" s="141"/>
      <c r="L312" s="32"/>
      <c r="M312" s="42"/>
      <c r="N312" s="32"/>
    </row>
    <row r="313" spans="2:14" ht="15.75" customHeight="1">
      <c r="B313" s="141"/>
      <c r="C313" s="141"/>
      <c r="D313" s="141"/>
      <c r="E313" s="141"/>
      <c r="F313" s="141"/>
      <c r="G313" s="141"/>
      <c r="H313" s="141"/>
      <c r="L313" s="32"/>
      <c r="M313" s="42"/>
      <c r="N313" s="32"/>
    </row>
    <row r="314" spans="2:14" ht="18.75">
      <c r="B314" s="141"/>
      <c r="C314" s="141"/>
      <c r="D314" s="141"/>
      <c r="E314" s="141"/>
      <c r="F314" s="141"/>
      <c r="G314" s="141"/>
      <c r="H314" s="141"/>
      <c r="L314" s="32"/>
      <c r="M314" s="44" t="str">
        <f>B15</f>
        <v>ΤΡΟΦΟΓΝΩΣΙΑ - ΕΔΕΣΜΑΤΟΛΟΓΙΟ</v>
      </c>
      <c r="N314" s="32"/>
    </row>
    <row r="315" spans="2:14" ht="15.75" customHeight="1">
      <c r="B315" s="141"/>
      <c r="C315" s="141"/>
      <c r="D315" s="141"/>
      <c r="E315" s="141"/>
      <c r="F315" s="141"/>
      <c r="G315" s="141"/>
      <c r="H315" s="141"/>
      <c r="L315" s="32"/>
      <c r="M315" s="42" t="str">
        <f>IF(M314=B15,IF(C15&lt;&gt;"",C9,IF(D15&lt;&gt;"",D9,0)))</f>
        <v>ΘΕΩΡΙΑ</v>
      </c>
      <c r="N315" s="32"/>
    </row>
    <row r="316" spans="2:14" ht="15" customHeight="1">
      <c r="B316" s="141"/>
      <c r="C316" s="141"/>
      <c r="D316" s="141"/>
      <c r="E316" s="141"/>
      <c r="F316" s="141"/>
      <c r="G316" s="141"/>
      <c r="H316" s="141"/>
      <c r="L316" s="38"/>
      <c r="M316" s="43"/>
      <c r="N316" s="33"/>
    </row>
    <row r="317" spans="2:14" ht="18.75">
      <c r="B317" s="141"/>
      <c r="C317" s="141"/>
      <c r="D317" s="141"/>
      <c r="E317" s="141"/>
      <c r="F317" s="141"/>
      <c r="G317" s="141"/>
      <c r="H317" s="141"/>
      <c r="L317" s="38"/>
      <c r="M317" s="44"/>
      <c r="N317" s="33"/>
    </row>
    <row r="318" spans="2:14" ht="15" customHeight="1">
      <c r="B318" s="141"/>
      <c r="C318" s="141"/>
      <c r="D318" s="141"/>
      <c r="E318" s="141"/>
      <c r="F318" s="141"/>
      <c r="G318" s="141"/>
      <c r="H318" s="141"/>
      <c r="L318" s="38"/>
      <c r="M318" s="43"/>
      <c r="N318" s="33"/>
    </row>
    <row r="319" spans="2:14" ht="15" customHeight="1">
      <c r="B319" s="141"/>
      <c r="C319" s="141"/>
      <c r="D319" s="141"/>
      <c r="E319" s="141"/>
      <c r="F319" s="141"/>
      <c r="G319" s="141"/>
      <c r="H319" s="141"/>
      <c r="L319" s="38"/>
      <c r="M319" s="43" t="str">
        <f>IF(M315="ΘΕΩΡΙΑ",G15,IF(M315="ΕΡΓΑΣΤΗΡΙΟ",H15,0))</f>
        <v xml:space="preserve">28863 ΜΑΡΙΑ ΦΙΛΙΑ ΠΑΡΑΣΚΕΥΑ </v>
      </c>
      <c r="N319" s="33"/>
    </row>
    <row r="320" spans="2:14" ht="15" customHeight="1">
      <c r="B320" s="141"/>
      <c r="C320" s="141"/>
      <c r="D320" s="141"/>
      <c r="E320" s="141"/>
      <c r="F320" s="141"/>
      <c r="G320" s="141"/>
      <c r="H320" s="141"/>
      <c r="L320" s="38"/>
      <c r="M320" s="43"/>
      <c r="N320" s="33"/>
    </row>
    <row r="321" spans="2:14" ht="18.75">
      <c r="B321" s="141"/>
      <c r="C321" s="141"/>
      <c r="D321" s="141"/>
      <c r="E321" s="141"/>
      <c r="F321" s="141"/>
      <c r="G321" s="141"/>
      <c r="H321" s="141"/>
      <c r="L321" s="38"/>
      <c r="M321" s="45" t="str">
        <f>$A$3</f>
        <v>Γ’ Εξάμηνο   -  ΑΙΘΟΥΣΑ : 25 -1ος ΌΡΟΦΟΣ</v>
      </c>
      <c r="N321" s="33"/>
    </row>
    <row r="322" spans="2:14" ht="18.75">
      <c r="B322" s="141"/>
      <c r="C322" s="141"/>
      <c r="D322" s="141"/>
      <c r="E322" s="141"/>
      <c r="F322" s="141"/>
      <c r="G322" s="141"/>
      <c r="H322" s="141"/>
      <c r="L322" s="38"/>
      <c r="M322" s="34"/>
      <c r="N322" s="33"/>
    </row>
    <row r="323" spans="2:14" ht="15" customHeight="1">
      <c r="B323" s="141"/>
      <c r="C323" s="141"/>
      <c r="D323" s="141"/>
      <c r="E323" s="141"/>
      <c r="F323" s="141"/>
      <c r="G323" s="141"/>
      <c r="H323" s="141"/>
      <c r="L323" s="38"/>
      <c r="M323" s="17"/>
      <c r="N323" s="33"/>
    </row>
    <row r="324" spans="2:14" ht="15" customHeight="1">
      <c r="B324" s="141"/>
      <c r="C324" s="141"/>
      <c r="D324" s="141"/>
      <c r="E324" s="141"/>
      <c r="F324" s="141"/>
      <c r="G324" s="141"/>
      <c r="H324" s="141"/>
      <c r="L324" s="17"/>
      <c r="M324" s="17"/>
      <c r="N324" s="17"/>
    </row>
    <row r="325" spans="2:14" ht="18.75">
      <c r="B325" s="141"/>
      <c r="C325" s="141"/>
      <c r="D325" s="141"/>
      <c r="E325" s="141"/>
      <c r="F325" s="141"/>
      <c r="G325" s="141"/>
      <c r="H325" s="141"/>
      <c r="L325" s="32"/>
      <c r="M325" s="39" t="str">
        <f>$M$245</f>
        <v>2021 Β</v>
      </c>
      <c r="N325" s="32"/>
    </row>
    <row r="326" spans="2:14" ht="15.75" customHeight="1">
      <c r="B326" s="141"/>
      <c r="C326" s="141"/>
      <c r="D326" s="141"/>
      <c r="E326" s="141"/>
      <c r="F326" s="141"/>
      <c r="G326" s="141"/>
      <c r="H326" s="141"/>
      <c r="L326" s="32"/>
      <c r="M326" s="40"/>
      <c r="N326" s="32"/>
    </row>
    <row r="327" spans="2:14" ht="15.75" customHeight="1">
      <c r="B327" s="141"/>
      <c r="C327" s="141"/>
      <c r="D327" s="141"/>
      <c r="E327" s="141"/>
      <c r="F327" s="141"/>
      <c r="G327" s="141"/>
      <c r="H327" s="141"/>
      <c r="L327" s="37"/>
      <c r="M327" s="41" t="str">
        <f>$A$1</f>
        <v>ΤΕΧΝΙΚΟΣ ΜΑΓΕΙΡΙΚΗΣ ΤΕΧΝΗΣ ΑΡΧΙΜΑΓΕΙΡΑΣ (CHEF)</v>
      </c>
      <c r="N327" s="32"/>
    </row>
    <row r="328" spans="2:14" ht="15.75" customHeight="1">
      <c r="B328" s="141"/>
      <c r="C328" s="141"/>
      <c r="D328" s="141"/>
      <c r="E328" s="141"/>
      <c r="F328" s="141"/>
      <c r="G328" s="141"/>
      <c r="H328" s="141"/>
      <c r="L328" s="32"/>
      <c r="M328" s="42"/>
      <c r="N328" s="32"/>
    </row>
    <row r="329" spans="2:14" ht="15.75" customHeight="1">
      <c r="B329" s="141"/>
      <c r="C329" s="141"/>
      <c r="D329" s="141"/>
      <c r="E329" s="141"/>
      <c r="F329" s="141"/>
      <c r="G329" s="141"/>
      <c r="H329" s="141"/>
      <c r="L329" s="32"/>
      <c r="M329" s="42"/>
      <c r="N329" s="32"/>
    </row>
    <row r="330" spans="2:14" ht="18.75">
      <c r="B330" s="141"/>
      <c r="C330" s="141"/>
      <c r="D330" s="141"/>
      <c r="E330" s="141"/>
      <c r="F330" s="141"/>
      <c r="G330" s="141"/>
      <c r="H330" s="141"/>
      <c r="L330" s="32"/>
      <c r="M330" s="44" t="str">
        <f>B16</f>
        <v>ΔΙΑΙΤΗΤΙΚΗ</v>
      </c>
      <c r="N330" s="32"/>
    </row>
    <row r="331" spans="2:14" ht="15.75" customHeight="1">
      <c r="B331" s="141"/>
      <c r="C331" s="141"/>
      <c r="D331" s="141"/>
      <c r="E331" s="141"/>
      <c r="F331" s="141"/>
      <c r="G331" s="141"/>
      <c r="H331" s="141"/>
      <c r="L331" s="32"/>
      <c r="M331" s="42" t="str">
        <f>IF(M330=B16,IF(C16&lt;&gt;"",C9,IF(D16&lt;&gt;"",D9,0)))</f>
        <v>ΘΕΩΡΙΑ</v>
      </c>
      <c r="N331" s="32"/>
    </row>
    <row r="332" spans="2:14" ht="15" customHeight="1">
      <c r="B332" s="141"/>
      <c r="C332" s="141"/>
      <c r="D332" s="141"/>
      <c r="E332" s="141"/>
      <c r="F332" s="141"/>
      <c r="G332" s="141"/>
      <c r="H332" s="141"/>
      <c r="L332" s="38"/>
      <c r="M332" s="43"/>
      <c r="N332" s="33"/>
    </row>
    <row r="333" spans="2:14" ht="18.75">
      <c r="B333" s="141"/>
      <c r="C333" s="141"/>
      <c r="D333" s="141"/>
      <c r="E333" s="141"/>
      <c r="F333" s="141"/>
      <c r="G333" s="141"/>
      <c r="H333" s="141"/>
      <c r="L333" s="38"/>
      <c r="M333" s="44"/>
      <c r="N333" s="33"/>
    </row>
    <row r="334" spans="2:14" ht="15" customHeight="1">
      <c r="B334" s="141"/>
      <c r="C334" s="141"/>
      <c r="D334" s="141"/>
      <c r="E334" s="141"/>
      <c r="F334" s="141"/>
      <c r="G334" s="141"/>
      <c r="H334" s="141"/>
      <c r="L334" s="38"/>
      <c r="M334" s="43"/>
      <c r="N334" s="33"/>
    </row>
    <row r="335" spans="2:14" ht="15" customHeight="1">
      <c r="B335" s="141"/>
      <c r="C335" s="141"/>
      <c r="D335" s="141"/>
      <c r="E335" s="141"/>
      <c r="F335" s="141"/>
      <c r="G335" s="141"/>
      <c r="H335" s="141"/>
      <c r="L335" s="38"/>
      <c r="M335" s="43" t="str">
        <f>IF(M331="ΘΕΩΡΙΑ",G16,IF(M331="ΕΡΓΑΣΤΗΡΙΟ",H16,0))</f>
        <v xml:space="preserve">19169 ΣΤΑΜΑΤΙΑ ΠΟΥΛΛΗ </v>
      </c>
      <c r="N335" s="33"/>
    </row>
    <row r="336" spans="2:14" ht="15" customHeight="1">
      <c r="B336" s="141"/>
      <c r="C336" s="141"/>
      <c r="D336" s="141"/>
      <c r="E336" s="141"/>
      <c r="F336" s="141"/>
      <c r="G336" s="141"/>
      <c r="H336" s="141"/>
      <c r="L336" s="38"/>
      <c r="M336" s="43"/>
      <c r="N336" s="33"/>
    </row>
    <row r="337" spans="2:14" ht="18.75">
      <c r="B337" s="141"/>
      <c r="C337" s="141"/>
      <c r="D337" s="141"/>
      <c r="E337" s="141"/>
      <c r="F337" s="141"/>
      <c r="G337" s="141"/>
      <c r="H337" s="141"/>
      <c r="L337" s="38"/>
      <c r="M337" s="45" t="str">
        <f>$A$3</f>
        <v>Γ’ Εξάμηνο   -  ΑΙΘΟΥΣΑ : 25 -1ος ΌΡΟΦΟΣ</v>
      </c>
      <c r="N337" s="33"/>
    </row>
    <row r="338" spans="2:14" ht="18.75">
      <c r="B338" s="141"/>
      <c r="C338" s="141"/>
      <c r="D338" s="141"/>
      <c r="E338" s="141"/>
      <c r="F338" s="141"/>
      <c r="G338" s="141"/>
      <c r="H338" s="141"/>
      <c r="L338" s="38"/>
      <c r="M338" s="34"/>
      <c r="N338" s="33"/>
    </row>
    <row r="339" spans="2:14" ht="15" customHeight="1">
      <c r="B339" s="141"/>
      <c r="C339" s="141"/>
      <c r="D339" s="141"/>
      <c r="E339" s="141"/>
      <c r="F339" s="141"/>
      <c r="G339" s="141"/>
      <c r="H339" s="141"/>
      <c r="L339" s="38"/>
      <c r="M339" s="17"/>
      <c r="N339" s="33"/>
    </row>
    <row r="340" spans="2:14" ht="15" customHeight="1">
      <c r="B340" s="141"/>
      <c r="C340" s="141"/>
      <c r="D340" s="141"/>
      <c r="E340" s="141"/>
      <c r="F340" s="141"/>
      <c r="G340" s="141"/>
      <c r="H340" s="141"/>
      <c r="L340" s="17"/>
      <c r="M340" s="17"/>
      <c r="N340" s="17"/>
    </row>
    <row r="341" spans="2:14" ht="18.75">
      <c r="B341" s="141"/>
      <c r="C341" s="141"/>
      <c r="D341" s="141"/>
      <c r="E341" s="141"/>
      <c r="F341" s="141"/>
      <c r="G341" s="141"/>
      <c r="H341" s="141"/>
      <c r="L341" s="32"/>
      <c r="M341" s="39" t="str">
        <f>$M$245</f>
        <v>2021 Β</v>
      </c>
      <c r="N341" s="32"/>
    </row>
    <row r="342" spans="2:14" ht="15.75" customHeight="1">
      <c r="B342" s="141"/>
      <c r="C342" s="141"/>
      <c r="D342" s="141"/>
      <c r="E342" s="141"/>
      <c r="F342" s="141"/>
      <c r="G342" s="141"/>
      <c r="H342" s="141"/>
      <c r="L342" s="32"/>
      <c r="M342" s="40"/>
      <c r="N342" s="32"/>
    </row>
    <row r="343" spans="2:14" ht="15.75" customHeight="1">
      <c r="B343" s="141"/>
      <c r="C343" s="141"/>
      <c r="D343" s="141"/>
      <c r="E343" s="141"/>
      <c r="F343" s="141"/>
      <c r="G343" s="141"/>
      <c r="H343" s="141"/>
      <c r="L343" s="37"/>
      <c r="M343" s="41" t="str">
        <f>$A$1</f>
        <v>ΤΕΧΝΙΚΟΣ ΜΑΓΕΙΡΙΚΗΣ ΤΕΧΝΗΣ ΑΡΧΙΜΑΓΕΙΡΑΣ (CHEF)</v>
      </c>
      <c r="N343" s="32"/>
    </row>
    <row r="344" spans="2:14" ht="15.75">
      <c r="B344" s="140"/>
      <c r="C344" s="140"/>
      <c r="D344" s="140"/>
      <c r="E344" s="140"/>
      <c r="F344" s="140"/>
      <c r="G344" s="140"/>
      <c r="H344" s="140"/>
      <c r="L344" s="32"/>
      <c r="M344" s="42"/>
      <c r="N344" s="32"/>
    </row>
    <row r="345" spans="2:14" ht="15.75">
      <c r="B345" s="140"/>
      <c r="C345" s="150"/>
      <c r="D345" s="150"/>
      <c r="E345" s="140"/>
      <c r="F345" s="22"/>
      <c r="G345" s="140"/>
      <c r="H345" s="140"/>
      <c r="L345" s="32"/>
      <c r="M345" s="42"/>
      <c r="N345" s="32"/>
    </row>
    <row r="346" spans="2:14" ht="18.75">
      <c r="B346" s="140"/>
      <c r="C346" s="140"/>
      <c r="D346" s="140"/>
      <c r="E346" s="140"/>
      <c r="F346" s="140"/>
      <c r="G346" s="140"/>
      <c r="H346" s="140"/>
      <c r="L346" s="32"/>
      <c r="M346" s="44" t="str">
        <f>B17</f>
        <v>ΑΓΓΛΙΚΑ</v>
      </c>
      <c r="N346" s="32"/>
    </row>
    <row r="347" spans="2:14" ht="15.75">
      <c r="B347" s="140"/>
      <c r="C347" s="140"/>
      <c r="D347" s="140"/>
      <c r="E347" s="140"/>
      <c r="F347" s="140"/>
      <c r="G347" s="140"/>
      <c r="H347" s="140"/>
      <c r="L347" s="32"/>
      <c r="M347" s="42" t="str">
        <f>IF(M346=B17,IF(C17&lt;&gt;"",C9,IF(D17&lt;&gt;"",D9,0)))</f>
        <v>ΘΕΩΡΙΑ</v>
      </c>
      <c r="N347" s="32"/>
    </row>
    <row r="348" spans="2:14">
      <c r="B348" s="140"/>
      <c r="C348" s="140"/>
      <c r="D348" s="140"/>
      <c r="E348" s="140"/>
      <c r="F348" s="140"/>
      <c r="G348" s="140"/>
      <c r="H348" s="140"/>
      <c r="L348" s="38"/>
      <c r="M348" s="43"/>
      <c r="N348" s="33"/>
    </row>
    <row r="349" spans="2:14" ht="18.75">
      <c r="B349" s="140"/>
      <c r="C349" s="140"/>
      <c r="D349" s="140"/>
      <c r="E349" s="140"/>
      <c r="F349" s="22"/>
      <c r="G349" s="22"/>
      <c r="H349" s="140"/>
      <c r="L349" s="38"/>
      <c r="M349" s="44"/>
      <c r="N349" s="33"/>
    </row>
    <row r="350" spans="2:14">
      <c r="B350" s="140"/>
      <c r="C350" s="140"/>
      <c r="D350" s="140"/>
      <c r="E350" s="140"/>
      <c r="F350" s="140"/>
      <c r="G350" s="140"/>
      <c r="H350" s="140"/>
      <c r="L350" s="38"/>
      <c r="M350" s="43"/>
      <c r="N350" s="33"/>
    </row>
    <row r="351" spans="2:14">
      <c r="B351" s="140"/>
      <c r="C351" s="140"/>
      <c r="D351" s="140"/>
      <c r="E351" s="140"/>
      <c r="F351" s="22"/>
      <c r="G351" s="22"/>
      <c r="H351" s="140"/>
      <c r="L351" s="38"/>
      <c r="M351" s="43" t="str">
        <f>IF(M347="ΘΕΩΡΙΑ",G17,IF(M347="ΕΡΓΑΣΤΗΡΙΟ",H17,0))</f>
        <v>8334 ΚΥΡΙΑΚΗ ΑΝΘΟΠΟΥΛΟΥ</v>
      </c>
      <c r="N351" s="33"/>
    </row>
    <row r="352" spans="2:14">
      <c r="B352" s="140"/>
      <c r="C352" s="140"/>
      <c r="D352" s="140"/>
      <c r="E352" s="140"/>
      <c r="F352" s="140"/>
      <c r="G352" s="140"/>
      <c r="H352" s="140"/>
      <c r="L352" s="38"/>
      <c r="M352" s="43"/>
      <c r="N352" s="33"/>
    </row>
    <row r="353" spans="2:14" ht="18.75">
      <c r="B353" s="152"/>
      <c r="C353" s="17"/>
      <c r="D353" s="17"/>
      <c r="E353" s="17"/>
      <c r="F353" s="17"/>
      <c r="G353" s="17"/>
      <c r="H353" s="17"/>
      <c r="L353" s="38"/>
      <c r="M353" s="45" t="str">
        <f>$A$3</f>
        <v>Γ’ Εξάμηνο   -  ΑΙΘΟΥΣΑ : 25 -1ος ΌΡΟΦΟΣ</v>
      </c>
      <c r="N353" s="33"/>
    </row>
    <row r="354" spans="2:14" ht="18.75">
      <c r="B354" s="17"/>
      <c r="C354" s="17"/>
      <c r="D354" s="17"/>
      <c r="E354" s="17"/>
      <c r="F354" s="17"/>
      <c r="G354" s="17"/>
      <c r="H354" s="17"/>
      <c r="L354" s="38"/>
      <c r="M354" s="34"/>
      <c r="N354" s="33"/>
    </row>
    <row r="355" spans="2:14">
      <c r="B355" s="17"/>
      <c r="C355" s="17"/>
      <c r="D355" s="17"/>
      <c r="E355" s="17"/>
      <c r="F355" s="17"/>
      <c r="G355" s="17"/>
      <c r="H355" s="17"/>
      <c r="L355" s="38"/>
      <c r="M355" s="17"/>
      <c r="N355" s="33"/>
    </row>
    <row r="356" spans="2:14">
      <c r="B356" s="17"/>
      <c r="C356" s="17"/>
      <c r="D356" s="17"/>
      <c r="E356" s="17"/>
      <c r="F356" s="17"/>
      <c r="G356" s="17"/>
      <c r="H356" s="17"/>
      <c r="L356" s="17"/>
      <c r="M356" s="17"/>
      <c r="N356" s="17"/>
    </row>
    <row r="357" spans="2:14" ht="26.25">
      <c r="B357" s="160"/>
      <c r="C357" s="160"/>
      <c r="D357" s="160"/>
      <c r="E357" s="160"/>
      <c r="F357" s="160"/>
      <c r="G357" s="160"/>
      <c r="H357" s="160"/>
      <c r="L357" s="32"/>
      <c r="M357" s="39" t="str">
        <f>$M$245</f>
        <v>2021 Β</v>
      </c>
      <c r="N357" s="32"/>
    </row>
    <row r="358" spans="2:14" ht="15.75">
      <c r="B358" s="156"/>
      <c r="C358" s="156"/>
      <c r="D358" s="156"/>
      <c r="E358" s="156"/>
      <c r="F358" s="156"/>
      <c r="G358" s="156"/>
      <c r="H358" s="156"/>
      <c r="L358" s="32"/>
      <c r="M358" s="40"/>
      <c r="N358" s="32"/>
    </row>
    <row r="359" spans="2:14" ht="15.75">
      <c r="B359" s="151"/>
      <c r="C359" s="157"/>
      <c r="D359" s="129"/>
      <c r="E359" s="71"/>
      <c r="F359" s="76"/>
      <c r="G359" s="129"/>
      <c r="H359" s="71"/>
      <c r="L359" s="37"/>
      <c r="M359" s="41" t="str">
        <f>$A$1</f>
        <v>ΤΕΧΝΙΚΟΣ ΜΑΓΕΙΡΙΚΗΣ ΤΕΧΝΗΣ ΑΡΧΙΜΑΓΕΙΡΑΣ (CHEF)</v>
      </c>
      <c r="N359" s="32"/>
    </row>
    <row r="360" spans="2:14" ht="15.75">
      <c r="B360" s="151"/>
      <c r="C360" s="157"/>
      <c r="D360" s="96"/>
      <c r="E360" s="96"/>
      <c r="F360" s="96"/>
      <c r="G360" s="96"/>
      <c r="H360" s="96"/>
      <c r="L360" s="32"/>
      <c r="M360" s="42"/>
      <c r="N360" s="32"/>
    </row>
    <row r="361" spans="2:14" ht="15.75">
      <c r="B361" s="151"/>
      <c r="C361" s="157"/>
      <c r="D361" s="96"/>
      <c r="E361" s="96"/>
      <c r="F361" s="96"/>
      <c r="G361" s="96"/>
      <c r="H361" s="96"/>
      <c r="L361" s="32"/>
      <c r="M361" s="42"/>
      <c r="N361" s="32"/>
    </row>
    <row r="362" spans="2:14" ht="18.75">
      <c r="B362" s="151"/>
      <c r="C362" s="157"/>
      <c r="D362" s="96"/>
      <c r="E362" s="96"/>
      <c r="F362" s="96"/>
      <c r="G362" s="96"/>
      <c r="H362" s="96"/>
      <c r="L362" s="32"/>
      <c r="M362" s="44" t="str">
        <f>B18</f>
        <v>ΠΡΑΚΤΙΚΗ ΕΦΑΡΜΟΓΗ ΣΤΗΝ ΕΙΔΙΚΟΤΗΤΑ</v>
      </c>
      <c r="N362" s="32"/>
    </row>
    <row r="363" spans="2:14" ht="15.75">
      <c r="B363" s="151"/>
      <c r="C363" s="118"/>
      <c r="D363" s="96"/>
      <c r="E363" s="96"/>
      <c r="F363" s="96"/>
      <c r="G363" s="96"/>
      <c r="H363" s="96"/>
      <c r="L363" s="32"/>
      <c r="M363" s="42" t="str">
        <f>IF(M362=B18,IF(C18&lt;&gt;"",C9,IF(D18&lt;&gt;"",D9,0)))</f>
        <v>ΕΡΓΑΣΤΗΡΙΟ</v>
      </c>
      <c r="N363" s="32"/>
    </row>
    <row r="364" spans="2:14">
      <c r="B364" s="151"/>
      <c r="C364" s="118"/>
      <c r="D364" s="17"/>
      <c r="E364" s="17"/>
      <c r="F364" s="95"/>
      <c r="G364" s="17"/>
      <c r="H364" s="95"/>
      <c r="L364" s="38"/>
      <c r="M364" s="43"/>
      <c r="N364" s="33"/>
    </row>
    <row r="365" spans="2:14" ht="18.75">
      <c r="B365" s="17"/>
      <c r="C365" s="17"/>
      <c r="D365" s="17"/>
      <c r="E365" s="17"/>
      <c r="F365" s="17"/>
      <c r="G365" s="17"/>
      <c r="H365" s="17"/>
      <c r="L365" s="38"/>
      <c r="M365" s="44"/>
      <c r="N365" s="33"/>
    </row>
    <row r="366" spans="2:14">
      <c r="B366" s="17"/>
      <c r="C366" s="17"/>
      <c r="D366" s="17"/>
      <c r="E366" s="17"/>
      <c r="F366" s="17"/>
      <c r="G366" s="17"/>
      <c r="H366" s="17"/>
      <c r="L366" s="38"/>
      <c r="M366" s="43"/>
      <c r="N366" s="33"/>
    </row>
    <row r="367" spans="2:14">
      <c r="B367" s="17"/>
      <c r="C367" s="17"/>
      <c r="D367" s="17"/>
      <c r="E367" s="17"/>
      <c r="F367" s="17"/>
      <c r="G367" s="17"/>
      <c r="H367" s="17"/>
      <c r="L367" s="38"/>
      <c r="M367" s="43">
        <f>IF(M363="ΘΕΩΡΙΑ",G18,IF(M363="ΕΡΓΑΣΤΗΡΙΟ",H18,0))</f>
        <v>0</v>
      </c>
      <c r="N367" s="33"/>
    </row>
    <row r="368" spans="2:14">
      <c r="B368" s="17"/>
      <c r="C368" s="17"/>
      <c r="D368" s="17"/>
      <c r="E368" s="17"/>
      <c r="F368" s="17"/>
      <c r="G368" s="17"/>
      <c r="H368" s="17"/>
      <c r="L368" s="38"/>
      <c r="M368" s="43"/>
      <c r="N368" s="33"/>
    </row>
    <row r="369" spans="2:14" ht="18.75">
      <c r="B369" s="17"/>
      <c r="C369" s="17"/>
      <c r="D369" s="17"/>
      <c r="E369" s="17"/>
      <c r="F369" s="17"/>
      <c r="G369" s="17"/>
      <c r="H369" s="17"/>
      <c r="L369" s="38"/>
      <c r="M369" s="45" t="str">
        <f>$A$3</f>
        <v>Γ’ Εξάμηνο   -  ΑΙΘΟΥΣΑ : 25 -1ος ΌΡΟΦΟΣ</v>
      </c>
      <c r="N369" s="33"/>
    </row>
    <row r="370" spans="2:14" ht="18.75">
      <c r="B370" s="17"/>
      <c r="C370" s="17"/>
      <c r="D370" s="17"/>
      <c r="E370" s="17"/>
      <c r="F370" s="17"/>
      <c r="G370" s="17"/>
      <c r="H370" s="17"/>
      <c r="L370" s="38"/>
      <c r="M370" s="34"/>
      <c r="N370" s="33"/>
    </row>
    <row r="371" spans="2:14">
      <c r="B371" s="17"/>
      <c r="C371" s="17"/>
      <c r="D371" s="17"/>
      <c r="E371" s="17"/>
      <c r="F371" s="17"/>
      <c r="G371" s="17"/>
      <c r="H371" s="17"/>
      <c r="L371" s="38"/>
      <c r="M371" s="17"/>
      <c r="N371" s="33"/>
    </row>
    <row r="372" spans="2:14">
      <c r="B372" s="17"/>
      <c r="C372" s="17"/>
      <c r="D372" s="17"/>
      <c r="E372" s="17"/>
      <c r="F372" s="17"/>
      <c r="G372" s="17"/>
      <c r="H372" s="17"/>
      <c r="L372" s="17"/>
      <c r="M372" s="17"/>
      <c r="N372" s="17"/>
    </row>
    <row r="373" spans="2:14" ht="18.75">
      <c r="B373" s="17"/>
      <c r="C373" s="17"/>
      <c r="D373" s="17"/>
      <c r="E373" s="17"/>
      <c r="F373" s="17"/>
      <c r="G373" s="17"/>
      <c r="H373" s="17"/>
      <c r="L373" s="32"/>
      <c r="M373" s="39" t="str">
        <f>$M$245</f>
        <v>2021 Β</v>
      </c>
      <c r="N373" s="32"/>
    </row>
    <row r="374" spans="2:14" ht="15.75">
      <c r="B374" s="17"/>
      <c r="C374" s="17"/>
      <c r="D374" s="17"/>
      <c r="E374" s="17"/>
      <c r="F374" s="17"/>
      <c r="G374" s="17"/>
      <c r="H374" s="17"/>
      <c r="L374" s="32"/>
      <c r="M374" s="40"/>
      <c r="N374" s="32"/>
    </row>
    <row r="375" spans="2:14" ht="15.75">
      <c r="B375" s="17"/>
      <c r="C375" s="17"/>
      <c r="D375" s="17"/>
      <c r="E375" s="17"/>
      <c r="F375" s="17"/>
      <c r="G375" s="17"/>
      <c r="H375" s="17"/>
      <c r="L375" s="37"/>
      <c r="M375" s="41" t="str">
        <f>$A$1</f>
        <v>ΤΕΧΝΙΚΟΣ ΜΑΓΕΙΡΙΚΗΣ ΤΕΧΝΗΣ ΑΡΧΙΜΑΓΕΙΡΑΣ (CHEF)</v>
      </c>
      <c r="N375" s="32"/>
    </row>
    <row r="376" spans="2:14" ht="15.75">
      <c r="B376" s="17"/>
      <c r="C376" s="17"/>
      <c r="D376" s="17"/>
      <c r="E376" s="17"/>
      <c r="F376" s="17"/>
      <c r="G376" s="17"/>
      <c r="H376" s="17"/>
      <c r="L376" s="32"/>
      <c r="M376" s="42"/>
      <c r="N376" s="32"/>
    </row>
    <row r="377" spans="2:14" ht="15.75">
      <c r="B377" s="17"/>
      <c r="C377" s="17"/>
      <c r="D377" s="17"/>
      <c r="E377" s="17"/>
      <c r="F377" s="17"/>
      <c r="G377" s="17"/>
      <c r="H377" s="17"/>
      <c r="L377" s="32"/>
      <c r="M377" s="42"/>
      <c r="N377" s="32"/>
    </row>
    <row r="378" spans="2:14" ht="15.75">
      <c r="B378" s="17"/>
      <c r="C378" s="17"/>
      <c r="D378" s="17"/>
      <c r="E378" s="17"/>
      <c r="F378" s="17"/>
      <c r="G378" s="17"/>
      <c r="H378" s="17"/>
      <c r="L378" s="32"/>
      <c r="M378" s="40">
        <f>B19</f>
        <v>0</v>
      </c>
      <c r="N378" s="32"/>
    </row>
    <row r="379" spans="2:14" ht="15.75">
      <c r="B379" s="17"/>
      <c r="C379" s="17"/>
      <c r="D379" s="17"/>
      <c r="E379" s="17"/>
      <c r="F379" s="17"/>
      <c r="G379" s="17"/>
      <c r="H379" s="17"/>
      <c r="L379" s="32"/>
      <c r="M379" s="42">
        <f>IF(M378=B19,IF(C19&lt;&gt;"",C9,IF(D19&lt;&gt;"",D9,0)))</f>
        <v>0</v>
      </c>
      <c r="N379" s="32"/>
    </row>
    <row r="380" spans="2:14">
      <c r="L380" s="38"/>
      <c r="M380" s="43"/>
      <c r="N380" s="33"/>
    </row>
    <row r="381" spans="2:14" ht="18.75">
      <c r="L381" s="38"/>
      <c r="M381" s="44"/>
      <c r="N381" s="33"/>
    </row>
    <row r="382" spans="2:14">
      <c r="L382" s="38"/>
      <c r="M382" s="43"/>
      <c r="N382" s="33"/>
    </row>
    <row r="383" spans="2:14">
      <c r="L383" s="38"/>
      <c r="M383" s="43">
        <f>IF(M379="ΘΕΩΡΙΑ",G19,IF(M379="ΕΡΓΑΣΤΗΡΙΟ",H19,0))</f>
        <v>0</v>
      </c>
      <c r="N383" s="33"/>
    </row>
    <row r="384" spans="2:14">
      <c r="L384" s="38"/>
      <c r="M384" s="43"/>
      <c r="N384" s="33"/>
    </row>
    <row r="385" spans="12:14" ht="18.75">
      <c r="L385" s="38"/>
      <c r="M385" s="45" t="str">
        <f>$A$3</f>
        <v>Γ’ Εξάμηνο   -  ΑΙΘΟΥΣΑ : 25 -1ος ΌΡΟΦΟΣ</v>
      </c>
      <c r="N385" s="33"/>
    </row>
    <row r="386" spans="12:14" ht="18.75">
      <c r="L386" s="38"/>
      <c r="M386" s="34"/>
      <c r="N386" s="33"/>
    </row>
    <row r="387" spans="12:14">
      <c r="L387" s="38"/>
      <c r="M387" s="17"/>
      <c r="N387" s="33"/>
    </row>
    <row r="388" spans="12:14">
      <c r="L388" s="17"/>
      <c r="M388" s="17"/>
      <c r="N388" s="17"/>
    </row>
    <row r="389" spans="12:14" ht="18.75">
      <c r="L389" s="32"/>
      <c r="M389" s="39" t="str">
        <f>$M$245</f>
        <v>2021 Β</v>
      </c>
      <c r="N389" s="32"/>
    </row>
    <row r="390" spans="12:14" ht="15.75">
      <c r="L390" s="32"/>
      <c r="M390" s="40"/>
      <c r="N390" s="32"/>
    </row>
    <row r="391" spans="12:14" ht="15.75">
      <c r="L391" s="37"/>
      <c r="M391" s="41" t="str">
        <f>$A$1</f>
        <v>ΤΕΧΝΙΚΟΣ ΜΑΓΕΙΡΙΚΗΣ ΤΕΧΝΗΣ ΑΡΧΙΜΑΓΕΙΡΑΣ (CHEF)</v>
      </c>
      <c r="N391" s="32"/>
    </row>
    <row r="392" spans="12:14" ht="15.75">
      <c r="L392" s="32"/>
      <c r="M392" s="42"/>
      <c r="N392" s="32"/>
    </row>
    <row r="393" spans="12:14" ht="15.75">
      <c r="L393" s="32"/>
      <c r="M393" s="42"/>
      <c r="N393" s="32"/>
    </row>
    <row r="394" spans="12:14" ht="18.75">
      <c r="L394" s="32"/>
      <c r="M394" s="44">
        <f>B20</f>
        <v>0</v>
      </c>
      <c r="N394" s="32"/>
    </row>
    <row r="395" spans="12:14" ht="15.75">
      <c r="L395" s="32"/>
      <c r="M395" s="42">
        <f>IF(M394=B20,IF(C20&lt;&gt;"",C9,IF(D20&lt;&gt;"",D9,0)))</f>
        <v>0</v>
      </c>
      <c r="N395" s="32"/>
    </row>
    <row r="396" spans="12:14">
      <c r="L396" s="38"/>
      <c r="M396" s="43"/>
      <c r="N396" s="33"/>
    </row>
    <row r="397" spans="12:14" ht="18.75">
      <c r="L397" s="38"/>
      <c r="M397" s="44"/>
      <c r="N397" s="33"/>
    </row>
    <row r="398" spans="12:14">
      <c r="L398" s="38"/>
      <c r="M398" s="43"/>
      <c r="N398" s="33"/>
    </row>
    <row r="399" spans="12:14">
      <c r="L399" s="38"/>
      <c r="M399" s="43">
        <f>IF(M395="ΘΕΩΡΙΑ",G20,IF(M395="ΕΡΓΑΣΤΗΡΙΟ",H20,0))</f>
        <v>0</v>
      </c>
      <c r="N399" s="33"/>
    </row>
    <row r="400" spans="12:14">
      <c r="L400" s="38"/>
      <c r="M400" s="43"/>
      <c r="N400" s="33"/>
    </row>
    <row r="401" spans="12:14" ht="18.75">
      <c r="L401" s="38"/>
      <c r="M401" s="45" t="str">
        <f>$A$3</f>
        <v>Γ’ Εξάμηνο   -  ΑΙΘΟΥΣΑ : 25 -1ος ΌΡΟΦΟΣ</v>
      </c>
      <c r="N401" s="33"/>
    </row>
    <row r="402" spans="12:14" ht="18.75">
      <c r="L402" s="38"/>
      <c r="M402" s="34"/>
      <c r="N402" s="33"/>
    </row>
    <row r="403" spans="12:14">
      <c r="L403" s="38"/>
      <c r="M403" s="17"/>
      <c r="N403" s="33"/>
    </row>
    <row r="404" spans="12:14">
      <c r="L404" s="17"/>
      <c r="M404" s="17"/>
      <c r="N404" s="17"/>
    </row>
    <row r="405" spans="12:14" ht="18.75">
      <c r="L405" s="32"/>
      <c r="M405" s="39" t="str">
        <f>$M$245</f>
        <v>2021 Β</v>
      </c>
      <c r="N405" s="32"/>
    </row>
    <row r="406" spans="12:14" ht="15.75">
      <c r="L406" s="32"/>
      <c r="M406" s="40"/>
      <c r="N406" s="32"/>
    </row>
    <row r="407" spans="12:14" ht="15.75">
      <c r="L407" s="37"/>
      <c r="M407" s="41" t="str">
        <f>$A$1</f>
        <v>ΤΕΧΝΙΚΟΣ ΜΑΓΕΙΡΙΚΗΣ ΤΕΧΝΗΣ ΑΡΧΙΜΑΓΕΙΡΑΣ (CHEF)</v>
      </c>
      <c r="N407" s="32"/>
    </row>
    <row r="408" spans="12:14" ht="15.75">
      <c r="L408" s="32"/>
      <c r="M408" s="42"/>
      <c r="N408" s="32"/>
    </row>
    <row r="409" spans="12:14" ht="15.75">
      <c r="L409" s="32"/>
      <c r="M409" s="42"/>
      <c r="N409" s="32"/>
    </row>
    <row r="410" spans="12:14" ht="15.75">
      <c r="L410" s="32"/>
      <c r="M410" s="56">
        <f>B21</f>
        <v>0</v>
      </c>
      <c r="N410" s="32"/>
    </row>
    <row r="411" spans="12:14" ht="15.75">
      <c r="L411" s="32"/>
      <c r="M411" s="42">
        <f>IF(M410=B21,IF(C21&lt;&gt;"",C9,IF(D21&lt;&gt;"",D9,0)))</f>
        <v>0</v>
      </c>
      <c r="N411" s="32"/>
    </row>
    <row r="412" spans="12:14">
      <c r="L412" s="38"/>
      <c r="M412" s="43"/>
      <c r="N412" s="33"/>
    </row>
    <row r="413" spans="12:14" ht="18.75">
      <c r="L413" s="38"/>
      <c r="M413" s="44"/>
      <c r="N413" s="33"/>
    </row>
    <row r="414" spans="12:14">
      <c r="L414" s="38"/>
      <c r="M414" s="43"/>
      <c r="N414" s="33"/>
    </row>
    <row r="415" spans="12:14">
      <c r="L415" s="38"/>
      <c r="M415" s="43">
        <f>IF(M411="ΘΕΩΡΙΑ",G21,IF(M411="ΕΡΓΑΣΤΗΡΙΟ",H21,0))</f>
        <v>0</v>
      </c>
      <c r="N415" s="33"/>
    </row>
    <row r="416" spans="12:14">
      <c r="L416" s="38"/>
      <c r="M416" s="43"/>
      <c r="N416" s="33"/>
    </row>
    <row r="417" spans="12:14" ht="18.75">
      <c r="L417" s="38"/>
      <c r="M417" s="45" t="str">
        <f>$A$3</f>
        <v>Γ’ Εξάμηνο   -  ΑΙΘΟΥΣΑ : 25 -1ος ΌΡΟΦΟΣ</v>
      </c>
      <c r="N417" s="33"/>
    </row>
    <row r="418" spans="12:14" ht="18.75">
      <c r="L418" s="38"/>
      <c r="M418" s="34"/>
      <c r="N418" s="33"/>
    </row>
    <row r="419" spans="12:14">
      <c r="L419" s="38"/>
      <c r="M419" s="17"/>
      <c r="N419" s="33"/>
    </row>
    <row r="420" spans="12:14">
      <c r="L420" s="17"/>
      <c r="M420" s="17"/>
      <c r="N420" s="17"/>
    </row>
    <row r="421" spans="12:14" ht="18.75">
      <c r="L421" s="32"/>
      <c r="M421" s="39" t="str">
        <f>$M$245</f>
        <v>2021 Β</v>
      </c>
      <c r="N421" s="32"/>
    </row>
    <row r="422" spans="12:14" ht="15.75">
      <c r="L422" s="32"/>
      <c r="M422" s="40"/>
      <c r="N422" s="32"/>
    </row>
    <row r="423" spans="12:14" ht="15.75">
      <c r="L423" s="37"/>
      <c r="M423" s="41" t="str">
        <f>$A$1</f>
        <v>ΤΕΧΝΙΚΟΣ ΜΑΓΕΙΡΙΚΗΣ ΤΕΧΝΗΣ ΑΡΧΙΜΑΓΕΙΡΑΣ (CHEF)</v>
      </c>
      <c r="N423" s="32"/>
    </row>
    <row r="424" spans="12:14" ht="15.75">
      <c r="L424" s="32"/>
      <c r="M424" s="42"/>
      <c r="N424" s="32"/>
    </row>
    <row r="425" spans="12:14" ht="15.75">
      <c r="L425" s="32"/>
      <c r="M425" s="42"/>
      <c r="N425" s="32"/>
    </row>
    <row r="426" spans="12:14" ht="15.75">
      <c r="L426" s="32"/>
      <c r="M426" s="57">
        <f>B22</f>
        <v>0</v>
      </c>
      <c r="N426" s="32"/>
    </row>
    <row r="427" spans="12:14" ht="15.75">
      <c r="L427" s="38"/>
      <c r="M427" s="42">
        <f>IF(M426=B22,IF(C22&lt;&gt;"",C9,IF(D22&lt;&gt;"",D9,0)))</f>
        <v>0</v>
      </c>
      <c r="N427" s="33"/>
    </row>
    <row r="428" spans="12:14" ht="18.75">
      <c r="L428" s="38"/>
      <c r="M428" s="46"/>
      <c r="N428" s="33"/>
    </row>
    <row r="429" spans="12:14">
      <c r="L429" s="38"/>
      <c r="M429" s="43"/>
      <c r="N429" s="33"/>
    </row>
    <row r="430" spans="12:14">
      <c r="L430" s="38"/>
      <c r="M430" s="43">
        <f>IF(M427="ΘΕΩΡΙΑ",G22,IF(M427="ΕΡΓΑΣΤΗΡΙΟ",H22,0))</f>
        <v>0</v>
      </c>
      <c r="N430" s="33"/>
    </row>
    <row r="431" spans="12:14">
      <c r="L431" s="38"/>
      <c r="M431" s="43"/>
      <c r="N431" s="33"/>
    </row>
    <row r="432" spans="12:14" ht="18.75">
      <c r="L432" s="38"/>
      <c r="M432" s="45" t="str">
        <f>$A$3</f>
        <v>Γ’ Εξάμηνο   -  ΑΙΘΟΥΣΑ : 25 -1ος ΌΡΟΦΟΣ</v>
      </c>
      <c r="N432" s="33"/>
    </row>
    <row r="433" spans="12:14" ht="18.75">
      <c r="L433" s="38"/>
      <c r="M433" s="34"/>
      <c r="N433" s="33"/>
    </row>
    <row r="434" spans="12:14">
      <c r="L434" s="38"/>
      <c r="M434" s="17"/>
      <c r="N434" s="33"/>
    </row>
    <row r="436" spans="12:14" ht="18.75">
      <c r="M436" s="39" t="str">
        <f>$M$245</f>
        <v>2021 Β</v>
      </c>
    </row>
    <row r="437" spans="12:14" ht="15.75">
      <c r="M437" s="40"/>
    </row>
    <row r="438" spans="12:14" ht="15.75">
      <c r="M438" s="41" t="str">
        <f>$A$1</f>
        <v>ΤΕΧΝΙΚΟΣ ΜΑΓΕΙΡΙΚΗΣ ΤΕΧΝΗΣ ΑΡΧΙΜΑΓΕΙΡΑΣ (CHEF)</v>
      </c>
    </row>
    <row r="439" spans="12:14" ht="15.75">
      <c r="M439" s="42"/>
    </row>
    <row r="440" spans="12:14" ht="15.75">
      <c r="M440" s="42"/>
    </row>
    <row r="441" spans="12:14" ht="18.75">
      <c r="M441" s="44">
        <f>B23</f>
        <v>0</v>
      </c>
    </row>
    <row r="442" spans="12:14" ht="15.75">
      <c r="M442" s="42">
        <f>IF(M441=B23,IF(C23&lt;&gt;"",C9,IF(D23&lt;&gt;"",D9,0)))</f>
        <v>0</v>
      </c>
    </row>
    <row r="443" spans="12:14" ht="18.75">
      <c r="M443" s="46"/>
    </row>
    <row r="444" spans="12:14">
      <c r="M444" s="43"/>
    </row>
    <row r="445" spans="12:14">
      <c r="M445" s="43">
        <f>IF(M442="ΘΕΩΡΙΑ",G23,IF(M442="ΕΡΓΑΣΤΗΡΙΟ",H23,0))</f>
        <v>0</v>
      </c>
    </row>
    <row r="446" spans="12:14">
      <c r="M446" s="43"/>
    </row>
    <row r="447" spans="12:14" ht="18.75">
      <c r="M447" s="45" t="str">
        <f>$A$3</f>
        <v>Γ’ Εξάμηνο   -  ΑΙΘΟΥΣΑ : 25 -1ος ΌΡΟΦΟΣ</v>
      </c>
    </row>
  </sheetData>
  <mergeCells count="11">
    <mergeCell ref="L229:M229"/>
    <mergeCell ref="A1:H1"/>
    <mergeCell ref="A3:H3"/>
    <mergeCell ref="B8:B9"/>
    <mergeCell ref="E8:E9"/>
    <mergeCell ref="F8:F9"/>
    <mergeCell ref="G8:G9"/>
    <mergeCell ref="H8:H9"/>
    <mergeCell ref="B212:H212"/>
    <mergeCell ref="B220:H220"/>
    <mergeCell ref="D4:E4"/>
  </mergeCells>
  <printOptions horizontalCentered="1" verticalCentered="1"/>
  <pageMargins left="0" right="0" top="0" bottom="0" header="0" footer="0"/>
  <pageSetup paperSize="9" scale="85" fitToHeight="5" orientation="landscape" r:id="rId1"/>
  <rowBreaks count="13" manualBreakCount="13">
    <brk id="25" max="16383" man="1"/>
    <brk id="33" max="16383" man="1"/>
    <brk id="40" max="16383" man="1"/>
    <brk id="47" max="16383" man="1"/>
    <brk id="53" max="16383" man="1"/>
    <brk id="60" max="16383" man="1"/>
    <brk id="67" max="16383" man="1"/>
    <brk id="84" max="16383" man="1"/>
    <brk id="94" max="16383" man="1"/>
    <brk id="105" max="16383" man="1"/>
    <brk id="116" max="16383" man="1"/>
    <brk id="127" max="16383" man="1"/>
    <brk id="139" max="16383" man="1"/>
  </rowBreaks>
  <legacyDrawing r:id="rId2"/>
  <oleObjects>
    <oleObject progId="Word.Document.8" shapeId="50177" r:id="rId3"/>
    <oleObject progId="Word.Document.8" shapeId="50178" r:id="rId4"/>
    <oleObject progId="Word.Document.8" shapeId="50179" r:id="rId5"/>
    <oleObject progId="Word.Document.8" shapeId="50180" r:id="rId6"/>
    <oleObject progId="Word.Document.8" shapeId="50181" r:id="rId7"/>
    <oleObject progId="Word.Document.8" shapeId="50182" r:id="rId8"/>
    <oleObject progId="Word.Document.8" shapeId="50183" r:id="rId9"/>
    <oleObject progId="Word.Document.8" shapeId="50184" r:id="rId10"/>
    <oleObject progId="Word.Document.8" shapeId="50185" r:id="rId11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R405"/>
  <sheetViews>
    <sheetView topLeftCell="A41" zoomScale="85" zoomScaleNormal="85" workbookViewId="0">
      <selection activeCell="A133" sqref="A133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0.25">
      <c r="A1" s="364" t="s">
        <v>42</v>
      </c>
      <c r="B1" s="364"/>
      <c r="C1" s="364"/>
      <c r="D1" s="364"/>
      <c r="E1" s="364"/>
      <c r="F1" s="364"/>
      <c r="G1" s="364"/>
      <c r="H1" s="364"/>
    </row>
    <row r="2" spans="1:14" ht="15.75">
      <c r="A2" s="64"/>
      <c r="B2" s="64"/>
      <c r="C2" s="64"/>
      <c r="D2" s="64"/>
      <c r="E2" s="64"/>
      <c r="F2" s="1"/>
      <c r="G2" s="64"/>
      <c r="H2" s="64"/>
    </row>
    <row r="3" spans="1:14" ht="18" customHeight="1">
      <c r="A3" s="356" t="s">
        <v>80</v>
      </c>
      <c r="B3" s="356"/>
      <c r="C3" s="356"/>
      <c r="D3" s="356"/>
      <c r="E3" s="356"/>
      <c r="F3" s="356"/>
      <c r="G3" s="356"/>
      <c r="H3" s="356"/>
    </row>
    <row r="4" spans="1:14">
      <c r="D4" s="101" t="s">
        <v>59</v>
      </c>
    </row>
    <row r="5" spans="1:14">
      <c r="A5" s="64"/>
      <c r="B5" s="3" t="s">
        <v>9</v>
      </c>
      <c r="C5" s="64"/>
      <c r="D5" s="64"/>
      <c r="E5" s="64"/>
      <c r="F5" s="64"/>
      <c r="G5" s="64"/>
      <c r="H5" s="64"/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25.5">
      <c r="A10" s="2">
        <f>COUNTIF(B24:H156,B10)</f>
        <v>30</v>
      </c>
      <c r="B10" s="90" t="s">
        <v>48</v>
      </c>
      <c r="C10" s="91">
        <v>2</v>
      </c>
      <c r="D10" s="91"/>
      <c r="E10" s="10">
        <f t="shared" ref="E10:E22" si="0">C10+D10</f>
        <v>2</v>
      </c>
      <c r="F10" s="10">
        <f>ROUND(E10*15*0.15,0)</f>
        <v>5</v>
      </c>
      <c r="G10" s="10" t="s">
        <v>41</v>
      </c>
      <c r="H10" s="79"/>
      <c r="I10" s="58">
        <f>E10*15</f>
        <v>30</v>
      </c>
      <c r="J10" s="58">
        <f>A10-I10</f>
        <v>0</v>
      </c>
      <c r="N10" s="102" t="str">
        <f>A1</f>
        <v>ΚΥΒΕΡΝΗΤΗΣ ΣΚΑΦΩΝ ΑΝΑΨΥΧΗΣ</v>
      </c>
    </row>
    <row r="11" spans="1:14" ht="25.5">
      <c r="A11" s="2">
        <f>COUNTIF(B25:H157,B11)</f>
        <v>30</v>
      </c>
      <c r="B11" s="90" t="s">
        <v>49</v>
      </c>
      <c r="C11" s="91">
        <v>2</v>
      </c>
      <c r="D11" s="91"/>
      <c r="E11" s="10">
        <f t="shared" si="0"/>
        <v>2</v>
      </c>
      <c r="F11" s="10">
        <f>ROUND(E11*15*0.15,0)</f>
        <v>5</v>
      </c>
      <c r="G11" s="66" t="s">
        <v>55</v>
      </c>
      <c r="H11" s="10"/>
      <c r="I11" s="58">
        <f t="shared" ref="I11:I22" si="1">E11*15</f>
        <v>30</v>
      </c>
      <c r="J11" s="58">
        <f t="shared" ref="J11:J22" si="2">A11-I11</f>
        <v>0</v>
      </c>
      <c r="N11" s="103"/>
    </row>
    <row r="12" spans="1:14" ht="25.5">
      <c r="A12" s="2">
        <f>COUNTIF(B26:H158,B12)</f>
        <v>30</v>
      </c>
      <c r="B12" s="90" t="s">
        <v>50</v>
      </c>
      <c r="C12" s="91">
        <v>2</v>
      </c>
      <c r="D12" s="91"/>
      <c r="E12" s="10">
        <f t="shared" si="0"/>
        <v>2</v>
      </c>
      <c r="F12" s="10">
        <f t="shared" ref="F12:F22" si="3">ROUND(E12*15*0.15,0)</f>
        <v>5</v>
      </c>
      <c r="G12" s="10" t="s">
        <v>54</v>
      </c>
      <c r="H12" s="10"/>
      <c r="I12" s="58">
        <f t="shared" si="1"/>
        <v>30</v>
      </c>
      <c r="J12" s="58">
        <f t="shared" si="2"/>
        <v>0</v>
      </c>
      <c r="N12" s="103" t="str">
        <f>A3</f>
        <v>B’ Εξάμηνο   -  ΑΙΘΟΥΣΑ : 31</v>
      </c>
    </row>
    <row r="13" spans="1:14" ht="15.75">
      <c r="A13" s="2">
        <f>COUNTIF(B27:H159,B13)</f>
        <v>30</v>
      </c>
      <c r="B13" s="90" t="s">
        <v>51</v>
      </c>
      <c r="C13" s="91">
        <v>2</v>
      </c>
      <c r="D13" s="91"/>
      <c r="E13" s="10">
        <f t="shared" si="0"/>
        <v>2</v>
      </c>
      <c r="F13" s="10">
        <f t="shared" si="3"/>
        <v>5</v>
      </c>
      <c r="G13" s="10" t="s">
        <v>56</v>
      </c>
      <c r="H13" s="12"/>
      <c r="I13" s="58">
        <f t="shared" si="1"/>
        <v>30</v>
      </c>
      <c r="J13" s="58">
        <f t="shared" si="2"/>
        <v>0</v>
      </c>
      <c r="N13" s="103"/>
    </row>
    <row r="14" spans="1:14" ht="26.25" thickBot="1">
      <c r="A14" s="2">
        <f>COUNTIF(B28:H160,B14)</f>
        <v>15</v>
      </c>
      <c r="B14" s="90" t="s">
        <v>52</v>
      </c>
      <c r="C14" s="91">
        <v>1</v>
      </c>
      <c r="D14" s="91"/>
      <c r="E14" s="10">
        <f t="shared" si="0"/>
        <v>1</v>
      </c>
      <c r="F14" s="10">
        <f t="shared" si="3"/>
        <v>2</v>
      </c>
      <c r="G14" s="10" t="s">
        <v>54</v>
      </c>
      <c r="H14" s="10"/>
      <c r="I14" s="58">
        <f t="shared" si="1"/>
        <v>15</v>
      </c>
      <c r="J14" s="58">
        <f t="shared" si="2"/>
        <v>0</v>
      </c>
      <c r="N14" s="104" t="str">
        <f>D4</f>
        <v>ΣΧΟΛΙΚΗ ΧΡΟΝΙΑ 2017-2018</v>
      </c>
    </row>
    <row r="15" spans="1:14" ht="25.5">
      <c r="A15" s="2">
        <f>COUNTIF(B27:H161,B15)</f>
        <v>30</v>
      </c>
      <c r="B15" s="90" t="s">
        <v>76</v>
      </c>
      <c r="C15" s="91">
        <v>2</v>
      </c>
      <c r="D15" s="91"/>
      <c r="E15" s="10">
        <f t="shared" si="0"/>
        <v>2</v>
      </c>
      <c r="F15" s="10">
        <f t="shared" si="3"/>
        <v>5</v>
      </c>
      <c r="G15" s="79" t="s">
        <v>57</v>
      </c>
      <c r="H15" s="10"/>
      <c r="I15" s="58">
        <f t="shared" si="1"/>
        <v>30</v>
      </c>
      <c r="J15" s="58">
        <f t="shared" si="2"/>
        <v>0</v>
      </c>
    </row>
    <row r="16" spans="1:14" ht="25.5">
      <c r="A16" s="2">
        <f>COUNTIF(B27:H162,B16)</f>
        <v>45</v>
      </c>
      <c r="B16" s="90" t="s">
        <v>77</v>
      </c>
      <c r="C16" s="91">
        <v>3</v>
      </c>
      <c r="D16" s="91"/>
      <c r="E16" s="10">
        <f t="shared" si="0"/>
        <v>3</v>
      </c>
      <c r="F16" s="10">
        <f t="shared" si="3"/>
        <v>7</v>
      </c>
      <c r="G16" s="79" t="s">
        <v>79</v>
      </c>
      <c r="H16" s="10"/>
      <c r="I16" s="58">
        <f t="shared" si="1"/>
        <v>45</v>
      </c>
      <c r="J16" s="58">
        <f t="shared" si="2"/>
        <v>0</v>
      </c>
    </row>
    <row r="17" spans="1:12" ht="76.5">
      <c r="A17" s="2">
        <f>COUNTIF(B27:H163,B17)</f>
        <v>90</v>
      </c>
      <c r="B17" s="90" t="s">
        <v>53</v>
      </c>
      <c r="C17" s="91"/>
      <c r="D17" s="91">
        <v>6</v>
      </c>
      <c r="E17" s="10">
        <f t="shared" si="0"/>
        <v>6</v>
      </c>
      <c r="F17" s="10">
        <f t="shared" si="3"/>
        <v>14</v>
      </c>
      <c r="G17" s="10"/>
      <c r="H17" s="112" t="s">
        <v>78</v>
      </c>
      <c r="I17" s="58">
        <f t="shared" si="1"/>
        <v>90</v>
      </c>
      <c r="J17" s="58">
        <f t="shared" si="2"/>
        <v>0</v>
      </c>
    </row>
    <row r="18" spans="1:12" ht="11.25" hidden="1" customHeight="1">
      <c r="A18" s="2"/>
      <c r="B18" s="27"/>
      <c r="C18" s="10"/>
      <c r="D18" s="10"/>
      <c r="E18" s="10">
        <f t="shared" si="0"/>
        <v>0</v>
      </c>
      <c r="F18" s="10">
        <f t="shared" si="3"/>
        <v>0</v>
      </c>
      <c r="G18" s="10"/>
      <c r="H18" s="79"/>
      <c r="I18" s="58">
        <f t="shared" si="1"/>
        <v>0</v>
      </c>
      <c r="J18" s="58">
        <f t="shared" si="2"/>
        <v>0</v>
      </c>
    </row>
    <row r="19" spans="1:12" hidden="1">
      <c r="A19" s="8"/>
      <c r="B19" s="10"/>
      <c r="C19" s="10"/>
      <c r="D19" s="10"/>
      <c r="E19" s="10">
        <f t="shared" si="0"/>
        <v>0</v>
      </c>
      <c r="F19" s="10">
        <f t="shared" si="3"/>
        <v>0</v>
      </c>
      <c r="G19" s="10"/>
      <c r="H19" s="10"/>
      <c r="I19" s="58">
        <f t="shared" si="1"/>
        <v>0</v>
      </c>
      <c r="J19" s="58">
        <f t="shared" si="2"/>
        <v>0</v>
      </c>
    </row>
    <row r="20" spans="1:12" hidden="1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2"/>
      <c r="H20" s="12"/>
      <c r="I20" s="58">
        <f t="shared" si="1"/>
        <v>0</v>
      </c>
      <c r="J20" s="58">
        <f t="shared" si="2"/>
        <v>0</v>
      </c>
    </row>
    <row r="21" spans="1:12" hidden="1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2" hidden="1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2">
      <c r="A23" s="58">
        <f>SUM(A10:A22)</f>
        <v>300</v>
      </c>
      <c r="B23" s="2"/>
      <c r="C23" s="89">
        <f>SUM(C10:C22)</f>
        <v>14</v>
      </c>
      <c r="D23" s="89">
        <f>SUM(D10:D22)</f>
        <v>6</v>
      </c>
      <c r="E23" s="2"/>
      <c r="F23" s="2"/>
      <c r="G23" s="2"/>
      <c r="H23" s="2"/>
    </row>
    <row r="27" spans="1:12" ht="15.75">
      <c r="A27" s="58">
        <v>1</v>
      </c>
      <c r="B27" s="5" t="s">
        <v>0</v>
      </c>
      <c r="C27" s="5" t="s">
        <v>1</v>
      </c>
      <c r="D27" s="5" t="e">
        <f>#REF!</f>
        <v>#REF!</v>
      </c>
      <c r="E27" s="5" t="e">
        <f>#REF!</f>
        <v>#REF!</v>
      </c>
      <c r="F27" s="5" t="e">
        <f>#REF!</f>
        <v>#REF!</v>
      </c>
      <c r="G27" s="5" t="e">
        <f>#REF!</f>
        <v>#REF!</v>
      </c>
      <c r="H27" s="5" t="e">
        <f>#REF!</f>
        <v>#REF!</v>
      </c>
      <c r="K27" s="17"/>
    </row>
    <row r="28" spans="1:12" ht="22.5">
      <c r="B28" s="6">
        <v>1</v>
      </c>
      <c r="C28" s="15" t="s">
        <v>11</v>
      </c>
      <c r="D28" s="68" t="s">
        <v>63</v>
      </c>
      <c r="E28" s="68" t="s">
        <v>83</v>
      </c>
      <c r="F28" s="90" t="s">
        <v>53</v>
      </c>
      <c r="G28" s="90" t="s">
        <v>76</v>
      </c>
      <c r="H28" s="90" t="s">
        <v>53</v>
      </c>
      <c r="K28" s="65"/>
    </row>
    <row r="29" spans="1:12" ht="22.5">
      <c r="B29" s="6">
        <v>2</v>
      </c>
      <c r="C29" s="15" t="s">
        <v>12</v>
      </c>
      <c r="D29" s="68" t="s">
        <v>63</v>
      </c>
      <c r="E29" s="68" t="s">
        <v>83</v>
      </c>
      <c r="F29" s="90" t="s">
        <v>53</v>
      </c>
      <c r="G29" s="90" t="s">
        <v>76</v>
      </c>
      <c r="H29" s="90" t="s">
        <v>53</v>
      </c>
      <c r="K29" s="65"/>
    </row>
    <row r="30" spans="1:12" ht="22.5">
      <c r="B30" s="6">
        <v>3</v>
      </c>
      <c r="C30" s="15" t="s">
        <v>13</v>
      </c>
      <c r="D30" s="68" t="s">
        <v>63</v>
      </c>
      <c r="E30" s="68" t="s">
        <v>83</v>
      </c>
      <c r="F30" s="90" t="s">
        <v>53</v>
      </c>
      <c r="G30" s="90" t="s">
        <v>51</v>
      </c>
      <c r="H30" s="90" t="s">
        <v>53</v>
      </c>
      <c r="J30" s="71"/>
      <c r="K30" s="65"/>
      <c r="L30" s="76"/>
    </row>
    <row r="31" spans="1:12" ht="22.5">
      <c r="B31" s="6">
        <v>4</v>
      </c>
      <c r="C31" s="15" t="s">
        <v>14</v>
      </c>
      <c r="D31" s="68" t="s">
        <v>63</v>
      </c>
      <c r="E31" s="68" t="s">
        <v>83</v>
      </c>
      <c r="F31" s="90" t="s">
        <v>50</v>
      </c>
      <c r="G31" s="90" t="s">
        <v>51</v>
      </c>
      <c r="H31" s="90" t="s">
        <v>50</v>
      </c>
      <c r="J31" s="96"/>
      <c r="K31" s="96"/>
      <c r="L31" s="76"/>
    </row>
    <row r="32" spans="1:12" ht="22.5">
      <c r="B32" s="86">
        <v>5</v>
      </c>
      <c r="C32" s="15" t="s">
        <v>15</v>
      </c>
      <c r="D32" s="68" t="s">
        <v>63</v>
      </c>
      <c r="E32" s="68" t="s">
        <v>83</v>
      </c>
      <c r="F32" s="91"/>
      <c r="G32" s="91"/>
      <c r="H32" s="91"/>
      <c r="J32" s="17"/>
      <c r="K32" s="17"/>
      <c r="L32" s="17"/>
    </row>
    <row r="34" spans="1:8" ht="15.75">
      <c r="A34" s="58">
        <v>2</v>
      </c>
      <c r="B34" s="5" t="s">
        <v>0</v>
      </c>
      <c r="C34" s="5" t="s">
        <v>1</v>
      </c>
      <c r="D34" s="5" t="e">
        <f>#REF!</f>
        <v>#REF!</v>
      </c>
      <c r="E34" s="5" t="e">
        <f>#REF!</f>
        <v>#REF!</v>
      </c>
      <c r="F34" s="5" t="e">
        <f>#REF!</f>
        <v>#REF!</v>
      </c>
      <c r="G34" s="5" t="e">
        <f>#REF!</f>
        <v>#REF!</v>
      </c>
      <c r="H34" s="5" t="e">
        <f>#REF!</f>
        <v>#REF!</v>
      </c>
    </row>
    <row r="35" spans="1:8" ht="22.5">
      <c r="B35" s="6">
        <v>1</v>
      </c>
      <c r="C35" s="15" t="s">
        <v>11</v>
      </c>
      <c r="D35" s="90" t="s">
        <v>48</v>
      </c>
      <c r="E35" s="90" t="s">
        <v>49</v>
      </c>
      <c r="F35" s="90" t="s">
        <v>53</v>
      </c>
      <c r="G35" s="90" t="s">
        <v>76</v>
      </c>
      <c r="H35" s="90" t="s">
        <v>53</v>
      </c>
    </row>
    <row r="36" spans="1:8" ht="22.5">
      <c r="B36" s="6">
        <v>2</v>
      </c>
      <c r="C36" s="15" t="s">
        <v>12</v>
      </c>
      <c r="D36" s="90" t="s">
        <v>48</v>
      </c>
      <c r="E36" s="90" t="s">
        <v>49</v>
      </c>
      <c r="F36" s="90" t="s">
        <v>53</v>
      </c>
      <c r="G36" s="90" t="s">
        <v>76</v>
      </c>
      <c r="H36" s="90" t="s">
        <v>53</v>
      </c>
    </row>
    <row r="37" spans="1:8" ht="22.5">
      <c r="B37" s="6">
        <v>3</v>
      </c>
      <c r="C37" s="15" t="s">
        <v>13</v>
      </c>
      <c r="D37" s="90" t="s">
        <v>77</v>
      </c>
      <c r="E37" s="90" t="s">
        <v>52</v>
      </c>
      <c r="F37" s="90" t="s">
        <v>53</v>
      </c>
      <c r="G37" s="90" t="s">
        <v>51</v>
      </c>
      <c r="H37" s="90" t="s">
        <v>53</v>
      </c>
    </row>
    <row r="38" spans="1:8" ht="22.5">
      <c r="B38" s="6">
        <v>4</v>
      </c>
      <c r="C38" s="15" t="s">
        <v>14</v>
      </c>
      <c r="D38" s="90" t="s">
        <v>77</v>
      </c>
      <c r="E38" s="90" t="s">
        <v>77</v>
      </c>
      <c r="F38" s="90" t="s">
        <v>50</v>
      </c>
      <c r="G38" s="90" t="s">
        <v>51</v>
      </c>
      <c r="H38" s="90" t="s">
        <v>50</v>
      </c>
    </row>
    <row r="39" spans="1:8">
      <c r="B39" s="86">
        <v>5</v>
      </c>
      <c r="C39" s="15" t="s">
        <v>15</v>
      </c>
      <c r="D39" s="2"/>
      <c r="E39" s="2"/>
      <c r="F39" s="2"/>
      <c r="G39" s="2"/>
      <c r="H39" s="2"/>
    </row>
    <row r="41" spans="1:8" ht="15.75">
      <c r="A41" s="58">
        <v>3</v>
      </c>
      <c r="B41" s="5" t="s">
        <v>0</v>
      </c>
      <c r="C41" s="5" t="s">
        <v>1</v>
      </c>
      <c r="D41" s="5" t="e">
        <f>#REF!</f>
        <v>#REF!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</row>
    <row r="42" spans="1:8" ht="22.5">
      <c r="B42" s="6">
        <v>1</v>
      </c>
      <c r="C42" s="15" t="s">
        <v>11</v>
      </c>
      <c r="D42" s="90" t="s">
        <v>48</v>
      </c>
      <c r="E42" s="90" t="s">
        <v>49</v>
      </c>
      <c r="F42" s="90" t="s">
        <v>53</v>
      </c>
      <c r="G42" s="90" t="s">
        <v>76</v>
      </c>
      <c r="H42" s="90" t="s">
        <v>53</v>
      </c>
    </row>
    <row r="43" spans="1:8" ht="22.5">
      <c r="B43" s="6">
        <v>2</v>
      </c>
      <c r="C43" s="15" t="s">
        <v>12</v>
      </c>
      <c r="D43" s="90" t="s">
        <v>48</v>
      </c>
      <c r="E43" s="90" t="s">
        <v>49</v>
      </c>
      <c r="F43" s="90" t="s">
        <v>53</v>
      </c>
      <c r="G43" s="90" t="s">
        <v>76</v>
      </c>
      <c r="H43" s="90" t="s">
        <v>53</v>
      </c>
    </row>
    <row r="44" spans="1:8" ht="22.5">
      <c r="B44" s="6">
        <v>3</v>
      </c>
      <c r="C44" s="15" t="s">
        <v>13</v>
      </c>
      <c r="D44" s="90" t="s">
        <v>77</v>
      </c>
      <c r="E44" s="90" t="s">
        <v>52</v>
      </c>
      <c r="F44" s="90" t="s">
        <v>53</v>
      </c>
      <c r="G44" s="90" t="s">
        <v>51</v>
      </c>
      <c r="H44" s="90" t="s">
        <v>53</v>
      </c>
    </row>
    <row r="45" spans="1:8" ht="22.5">
      <c r="B45" s="6">
        <v>4</v>
      </c>
      <c r="C45" s="15" t="s">
        <v>14</v>
      </c>
      <c r="D45" s="90" t="s">
        <v>77</v>
      </c>
      <c r="E45" s="90" t="s">
        <v>77</v>
      </c>
      <c r="F45" s="90" t="s">
        <v>50</v>
      </c>
      <c r="G45" s="90" t="s">
        <v>51</v>
      </c>
      <c r="H45" s="90" t="s">
        <v>50</v>
      </c>
    </row>
    <row r="46" spans="1:8">
      <c r="B46" s="86">
        <v>5</v>
      </c>
      <c r="C46" s="15" t="s">
        <v>15</v>
      </c>
      <c r="D46" s="91"/>
      <c r="E46" s="91"/>
      <c r="F46" s="91"/>
      <c r="G46" s="91"/>
      <c r="H46" s="91"/>
    </row>
    <row r="48" spans="1:8" ht="15.75">
      <c r="B48" s="5" t="s">
        <v>0</v>
      </c>
      <c r="C48" s="5" t="s">
        <v>1</v>
      </c>
      <c r="D48" s="5" t="e">
        <f>#REF!</f>
        <v>#REF!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</row>
    <row r="49" spans="1:8" ht="22.5">
      <c r="A49" s="58">
        <v>4</v>
      </c>
      <c r="B49" s="6">
        <v>1</v>
      </c>
      <c r="C49" s="15" t="s">
        <v>11</v>
      </c>
      <c r="D49" s="90" t="s">
        <v>48</v>
      </c>
      <c r="E49" s="90" t="s">
        <v>49</v>
      </c>
      <c r="F49" s="90" t="s">
        <v>53</v>
      </c>
      <c r="G49" s="90" t="s">
        <v>76</v>
      </c>
      <c r="H49" s="90" t="s">
        <v>53</v>
      </c>
    </row>
    <row r="50" spans="1:8" ht="22.5">
      <c r="B50" s="6">
        <v>2</v>
      </c>
      <c r="C50" s="15" t="s">
        <v>12</v>
      </c>
      <c r="D50" s="90" t="s">
        <v>48</v>
      </c>
      <c r="E50" s="90" t="s">
        <v>49</v>
      </c>
      <c r="F50" s="90" t="s">
        <v>53</v>
      </c>
      <c r="G50" s="90" t="s">
        <v>76</v>
      </c>
      <c r="H50" s="90" t="s">
        <v>53</v>
      </c>
    </row>
    <row r="51" spans="1:8" ht="22.5">
      <c r="B51" s="6">
        <v>3</v>
      </c>
      <c r="C51" s="15" t="s">
        <v>13</v>
      </c>
      <c r="D51" s="90" t="s">
        <v>77</v>
      </c>
      <c r="E51" s="90" t="s">
        <v>52</v>
      </c>
      <c r="F51" s="90" t="s">
        <v>53</v>
      </c>
      <c r="G51" s="90" t="s">
        <v>51</v>
      </c>
      <c r="H51" s="90" t="s">
        <v>53</v>
      </c>
    </row>
    <row r="52" spans="1:8" ht="22.5">
      <c r="B52" s="6">
        <v>4</v>
      </c>
      <c r="C52" s="15" t="s">
        <v>14</v>
      </c>
      <c r="D52" s="90" t="s">
        <v>77</v>
      </c>
      <c r="E52" s="90" t="s">
        <v>77</v>
      </c>
      <c r="F52" s="90" t="s">
        <v>50</v>
      </c>
      <c r="G52" s="90" t="s">
        <v>51</v>
      </c>
      <c r="H52" s="90" t="s">
        <v>50</v>
      </c>
    </row>
    <row r="53" spans="1:8">
      <c r="B53" s="86">
        <v>5</v>
      </c>
      <c r="C53" s="15" t="s">
        <v>15</v>
      </c>
      <c r="D53" s="91"/>
      <c r="E53" s="91"/>
      <c r="F53" s="91"/>
      <c r="G53" s="91"/>
      <c r="H53" s="91"/>
    </row>
    <row r="54" spans="1:8" ht="15.75">
      <c r="A54" s="58">
        <v>5</v>
      </c>
      <c r="B54" s="5" t="s">
        <v>0</v>
      </c>
      <c r="C54" s="5" t="s">
        <v>1</v>
      </c>
      <c r="D54" s="5" t="e">
        <f>#REF!</f>
        <v>#REF!</v>
      </c>
      <c r="E54" s="5" t="e">
        <f>#REF!</f>
        <v>#REF!</v>
      </c>
      <c r="F54" s="5" t="e">
        <f>#REF!</f>
        <v>#REF!</v>
      </c>
      <c r="G54" s="5" t="e">
        <f>#REF!</f>
        <v>#REF!</v>
      </c>
      <c r="H54" s="5" t="e">
        <f>#REF!</f>
        <v>#REF!</v>
      </c>
    </row>
    <row r="55" spans="1:8" ht="22.5">
      <c r="B55" s="6">
        <v>1</v>
      </c>
      <c r="C55" s="15" t="s">
        <v>11</v>
      </c>
      <c r="D55" s="90" t="s">
        <v>48</v>
      </c>
      <c r="E55" s="90" t="s">
        <v>49</v>
      </c>
      <c r="F55" s="90" t="s">
        <v>53</v>
      </c>
      <c r="G55" s="90" t="s">
        <v>76</v>
      </c>
      <c r="H55" s="90" t="s">
        <v>53</v>
      </c>
    </row>
    <row r="56" spans="1:8" ht="22.5">
      <c r="B56" s="6">
        <v>2</v>
      </c>
      <c r="C56" s="15" t="s">
        <v>12</v>
      </c>
      <c r="D56" s="90" t="s">
        <v>48</v>
      </c>
      <c r="E56" s="90" t="s">
        <v>49</v>
      </c>
      <c r="F56" s="90" t="s">
        <v>53</v>
      </c>
      <c r="G56" s="90" t="s">
        <v>76</v>
      </c>
      <c r="H56" s="90" t="s">
        <v>53</v>
      </c>
    </row>
    <row r="57" spans="1:8" ht="22.5">
      <c r="B57" s="6">
        <v>3</v>
      </c>
      <c r="C57" s="15" t="s">
        <v>13</v>
      </c>
      <c r="D57" s="90" t="s">
        <v>77</v>
      </c>
      <c r="E57" s="90" t="s">
        <v>52</v>
      </c>
      <c r="F57" s="90" t="s">
        <v>53</v>
      </c>
      <c r="G57" s="90" t="s">
        <v>51</v>
      </c>
      <c r="H57" s="90" t="s">
        <v>53</v>
      </c>
    </row>
    <row r="58" spans="1:8" ht="22.5">
      <c r="B58" s="6">
        <v>4</v>
      </c>
      <c r="C58" s="15" t="s">
        <v>14</v>
      </c>
      <c r="D58" s="90" t="s">
        <v>77</v>
      </c>
      <c r="E58" s="90" t="s">
        <v>77</v>
      </c>
      <c r="F58" s="90" t="s">
        <v>50</v>
      </c>
      <c r="G58" s="90" t="s">
        <v>51</v>
      </c>
      <c r="H58" s="90" t="s">
        <v>50</v>
      </c>
    </row>
    <row r="59" spans="1:8">
      <c r="B59" s="86">
        <v>5</v>
      </c>
      <c r="C59" s="15" t="s">
        <v>15</v>
      </c>
      <c r="D59" s="91"/>
      <c r="E59" s="91"/>
      <c r="F59" s="91"/>
      <c r="G59" s="91"/>
      <c r="H59" s="91"/>
    </row>
    <row r="61" spans="1:8" ht="15.75">
      <c r="A61" s="58">
        <v>6</v>
      </c>
      <c r="B61" s="5" t="s">
        <v>0</v>
      </c>
      <c r="C61" s="5" t="s">
        <v>1</v>
      </c>
      <c r="D61" s="5" t="e">
        <f>#REF!</f>
        <v>#REF!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</row>
    <row r="62" spans="1:8" ht="22.5">
      <c r="B62" s="6">
        <v>1</v>
      </c>
      <c r="C62" s="15" t="s">
        <v>11</v>
      </c>
      <c r="D62" s="90" t="s">
        <v>48</v>
      </c>
      <c r="E62" s="90" t="s">
        <v>49</v>
      </c>
      <c r="F62" s="90" t="s">
        <v>53</v>
      </c>
      <c r="G62" s="90" t="s">
        <v>76</v>
      </c>
      <c r="H62" s="90" t="s">
        <v>53</v>
      </c>
    </row>
    <row r="63" spans="1:8" ht="22.5">
      <c r="B63" s="6">
        <v>2</v>
      </c>
      <c r="C63" s="15" t="s">
        <v>12</v>
      </c>
      <c r="D63" s="90" t="s">
        <v>48</v>
      </c>
      <c r="E63" s="90" t="s">
        <v>49</v>
      </c>
      <c r="F63" s="90" t="s">
        <v>53</v>
      </c>
      <c r="G63" s="90" t="s">
        <v>76</v>
      </c>
      <c r="H63" s="90" t="s">
        <v>53</v>
      </c>
    </row>
    <row r="64" spans="1:8" ht="22.5">
      <c r="B64" s="6">
        <v>3</v>
      </c>
      <c r="C64" s="15" t="s">
        <v>13</v>
      </c>
      <c r="D64" s="90" t="s">
        <v>77</v>
      </c>
      <c r="E64" s="90" t="s">
        <v>52</v>
      </c>
      <c r="F64" s="90" t="s">
        <v>53</v>
      </c>
      <c r="G64" s="90" t="s">
        <v>51</v>
      </c>
      <c r="H64" s="90" t="s">
        <v>53</v>
      </c>
    </row>
    <row r="65" spans="1:8" ht="22.5">
      <c r="B65" s="6">
        <v>4</v>
      </c>
      <c r="C65" s="15" t="s">
        <v>14</v>
      </c>
      <c r="D65" s="90" t="s">
        <v>77</v>
      </c>
      <c r="E65" s="90" t="s">
        <v>77</v>
      </c>
      <c r="F65" s="90" t="s">
        <v>50</v>
      </c>
      <c r="G65" s="90" t="s">
        <v>51</v>
      </c>
      <c r="H65" s="90" t="s">
        <v>50</v>
      </c>
    </row>
    <row r="66" spans="1:8">
      <c r="B66" s="86">
        <v>5</v>
      </c>
      <c r="C66" s="15" t="s">
        <v>15</v>
      </c>
      <c r="D66" s="91"/>
      <c r="E66" s="91"/>
      <c r="F66" s="91"/>
      <c r="G66" s="91"/>
      <c r="H66" s="91"/>
    </row>
    <row r="68" spans="1:8" ht="15.75">
      <c r="A68" s="58">
        <v>7</v>
      </c>
      <c r="B68" s="5" t="s">
        <v>0</v>
      </c>
      <c r="C68" s="5" t="s">
        <v>1</v>
      </c>
      <c r="D68" s="5" t="e">
        <f>#REF!</f>
        <v>#REF!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</row>
    <row r="69" spans="1:8" ht="22.5">
      <c r="B69" s="6">
        <v>1</v>
      </c>
      <c r="C69" s="15" t="s">
        <v>11</v>
      </c>
      <c r="D69" s="90" t="s">
        <v>48</v>
      </c>
      <c r="E69" s="90" t="s">
        <v>49</v>
      </c>
      <c r="F69" s="90" t="s">
        <v>53</v>
      </c>
      <c r="G69" s="90" t="s">
        <v>76</v>
      </c>
      <c r="H69" s="90" t="s">
        <v>53</v>
      </c>
    </row>
    <row r="70" spans="1:8" ht="22.5">
      <c r="B70" s="6">
        <v>2</v>
      </c>
      <c r="C70" s="15" t="s">
        <v>12</v>
      </c>
      <c r="D70" s="90" t="s">
        <v>48</v>
      </c>
      <c r="E70" s="90" t="s">
        <v>49</v>
      </c>
      <c r="F70" s="90" t="s">
        <v>53</v>
      </c>
      <c r="G70" s="90" t="s">
        <v>76</v>
      </c>
      <c r="H70" s="90" t="s">
        <v>53</v>
      </c>
    </row>
    <row r="71" spans="1:8" ht="22.5">
      <c r="B71" s="6">
        <v>3</v>
      </c>
      <c r="C71" s="15" t="s">
        <v>13</v>
      </c>
      <c r="D71" s="90" t="s">
        <v>77</v>
      </c>
      <c r="E71" s="90" t="s">
        <v>52</v>
      </c>
      <c r="F71" s="90" t="s">
        <v>53</v>
      </c>
      <c r="G71" s="90" t="s">
        <v>51</v>
      </c>
      <c r="H71" s="90" t="s">
        <v>53</v>
      </c>
    </row>
    <row r="72" spans="1:8" ht="22.5">
      <c r="B72" s="6">
        <v>4</v>
      </c>
      <c r="C72" s="15" t="s">
        <v>14</v>
      </c>
      <c r="D72" s="90" t="s">
        <v>77</v>
      </c>
      <c r="E72" s="90" t="s">
        <v>77</v>
      </c>
      <c r="F72" s="90" t="s">
        <v>50</v>
      </c>
      <c r="G72" s="90" t="s">
        <v>51</v>
      </c>
      <c r="H72" s="90" t="s">
        <v>50</v>
      </c>
    </row>
    <row r="73" spans="1:8">
      <c r="B73" s="86">
        <v>5</v>
      </c>
      <c r="C73" s="15" t="s">
        <v>15</v>
      </c>
      <c r="D73" s="91"/>
      <c r="E73" s="91"/>
      <c r="F73" s="91"/>
      <c r="G73" s="91"/>
      <c r="H73" s="91"/>
    </row>
    <row r="74" spans="1:8">
      <c r="D74" s="14"/>
      <c r="E74" s="14"/>
      <c r="F74" s="14"/>
      <c r="G74" s="14"/>
      <c r="H74" s="14"/>
    </row>
    <row r="75" spans="1:8" ht="15.75">
      <c r="A75" s="58">
        <v>8</v>
      </c>
      <c r="B75" s="5" t="s">
        <v>0</v>
      </c>
      <c r="C75" s="5" t="s">
        <v>1</v>
      </c>
      <c r="D75" s="5" t="e">
        <f>#REF!</f>
        <v>#REF!</v>
      </c>
      <c r="E75" s="5" t="e">
        <f>#REF!</f>
        <v>#REF!</v>
      </c>
      <c r="F75" s="5" t="e">
        <f>#REF!</f>
        <v>#REF!</v>
      </c>
      <c r="G75" s="5" t="e">
        <f>#REF!</f>
        <v>#REF!</v>
      </c>
      <c r="H75" s="5" t="e">
        <f>#REF!</f>
        <v>#REF!</v>
      </c>
    </row>
    <row r="76" spans="1:8" ht="22.5">
      <c r="B76" s="6">
        <v>1</v>
      </c>
      <c r="C76" s="15" t="s">
        <v>11</v>
      </c>
      <c r="D76" s="90" t="s">
        <v>48</v>
      </c>
      <c r="E76" s="90" t="s">
        <v>49</v>
      </c>
      <c r="F76" s="90" t="s">
        <v>53</v>
      </c>
      <c r="G76" s="90" t="s">
        <v>76</v>
      </c>
      <c r="H76" s="90" t="s">
        <v>53</v>
      </c>
    </row>
    <row r="77" spans="1:8" ht="22.5">
      <c r="B77" s="6">
        <v>2</v>
      </c>
      <c r="C77" s="15" t="s">
        <v>12</v>
      </c>
      <c r="D77" s="90" t="s">
        <v>48</v>
      </c>
      <c r="E77" s="90" t="s">
        <v>49</v>
      </c>
      <c r="F77" s="90" t="s">
        <v>53</v>
      </c>
      <c r="G77" s="90" t="s">
        <v>76</v>
      </c>
      <c r="H77" s="90" t="s">
        <v>53</v>
      </c>
    </row>
    <row r="78" spans="1:8" ht="22.5">
      <c r="B78" s="6">
        <v>3</v>
      </c>
      <c r="C78" s="15" t="s">
        <v>13</v>
      </c>
      <c r="D78" s="90" t="s">
        <v>77</v>
      </c>
      <c r="E78" s="90" t="s">
        <v>52</v>
      </c>
      <c r="F78" s="90" t="s">
        <v>53</v>
      </c>
      <c r="G78" s="90" t="s">
        <v>51</v>
      </c>
      <c r="H78" s="90" t="s">
        <v>53</v>
      </c>
    </row>
    <row r="79" spans="1:8" ht="22.5">
      <c r="B79" s="6">
        <v>4</v>
      </c>
      <c r="C79" s="15" t="s">
        <v>14</v>
      </c>
      <c r="D79" s="90" t="s">
        <v>77</v>
      </c>
      <c r="E79" s="90" t="s">
        <v>77</v>
      </c>
      <c r="F79" s="90" t="s">
        <v>50</v>
      </c>
      <c r="G79" s="90" t="s">
        <v>51</v>
      </c>
      <c r="H79" s="90" t="s">
        <v>50</v>
      </c>
    </row>
    <row r="80" spans="1:8">
      <c r="B80" s="86">
        <v>5</v>
      </c>
      <c r="C80" s="15" t="s">
        <v>15</v>
      </c>
      <c r="D80" s="111"/>
      <c r="E80" s="91"/>
      <c r="F80" s="91"/>
      <c r="G80" s="91"/>
      <c r="H80" s="91"/>
    </row>
    <row r="82" spans="1:8" ht="15.75">
      <c r="A82" s="58">
        <v>9</v>
      </c>
      <c r="B82" s="5" t="s">
        <v>0</v>
      </c>
      <c r="C82" s="5" t="s">
        <v>1</v>
      </c>
      <c r="D82" s="5" t="e">
        <f>#REF!</f>
        <v>#REF!</v>
      </c>
      <c r="E82" s="5" t="e">
        <f>#REF!</f>
        <v>#REF!</v>
      </c>
      <c r="F82" s="5" t="e">
        <f>#REF!</f>
        <v>#REF!</v>
      </c>
      <c r="G82" s="5" t="e">
        <f>#REF!</f>
        <v>#REF!</v>
      </c>
      <c r="H82" s="5" t="e">
        <f>#REF!</f>
        <v>#REF!</v>
      </c>
    </row>
    <row r="83" spans="1:8" ht="22.5">
      <c r="B83" s="6">
        <v>1</v>
      </c>
      <c r="C83" s="15" t="s">
        <v>11</v>
      </c>
      <c r="D83" s="90" t="s">
        <v>48</v>
      </c>
      <c r="E83" s="68" t="s">
        <v>64</v>
      </c>
      <c r="F83" s="90" t="s">
        <v>53</v>
      </c>
      <c r="G83" s="90" t="s">
        <v>76</v>
      </c>
      <c r="H83" s="90" t="s">
        <v>53</v>
      </c>
    </row>
    <row r="84" spans="1:8" ht="22.5">
      <c r="B84" s="6">
        <v>2</v>
      </c>
      <c r="C84" s="15" t="s">
        <v>12</v>
      </c>
      <c r="D84" s="90" t="s">
        <v>48</v>
      </c>
      <c r="E84" s="68" t="s">
        <v>64</v>
      </c>
      <c r="F84" s="90" t="s">
        <v>53</v>
      </c>
      <c r="G84" s="90" t="s">
        <v>76</v>
      </c>
      <c r="H84" s="90" t="s">
        <v>53</v>
      </c>
    </row>
    <row r="85" spans="1:8" ht="22.5">
      <c r="B85" s="6">
        <v>3</v>
      </c>
      <c r="C85" s="15" t="s">
        <v>13</v>
      </c>
      <c r="D85" s="90" t="s">
        <v>77</v>
      </c>
      <c r="E85" s="68" t="s">
        <v>64</v>
      </c>
      <c r="F85" s="90" t="s">
        <v>53</v>
      </c>
      <c r="G85" s="90" t="s">
        <v>51</v>
      </c>
      <c r="H85" s="90" t="s">
        <v>53</v>
      </c>
    </row>
    <row r="86" spans="1:8" ht="22.5">
      <c r="B86" s="6">
        <v>4</v>
      </c>
      <c r="C86" s="15" t="s">
        <v>14</v>
      </c>
      <c r="D86" s="90" t="s">
        <v>77</v>
      </c>
      <c r="E86" s="68" t="s">
        <v>64</v>
      </c>
      <c r="F86" s="90" t="s">
        <v>50</v>
      </c>
      <c r="G86" s="90" t="s">
        <v>51</v>
      </c>
      <c r="H86" s="90" t="s">
        <v>50</v>
      </c>
    </row>
    <row r="87" spans="1:8">
      <c r="B87" s="86">
        <v>5</v>
      </c>
      <c r="C87" s="15" t="s">
        <v>15</v>
      </c>
      <c r="D87" s="91"/>
      <c r="E87" s="91"/>
      <c r="F87" s="91"/>
      <c r="G87" s="91"/>
      <c r="H87" s="91"/>
    </row>
    <row r="89" spans="1:8" ht="15.75">
      <c r="A89" s="58">
        <v>10</v>
      </c>
      <c r="B89" s="74" t="s">
        <v>0</v>
      </c>
      <c r="C89" s="74" t="s">
        <v>1</v>
      </c>
      <c r="D89" s="74" t="e">
        <f>#REF!</f>
        <v>#REF!</v>
      </c>
      <c r="E89" s="74" t="e">
        <f>#REF!</f>
        <v>#REF!</v>
      </c>
      <c r="F89" s="74" t="e">
        <f>#REF!</f>
        <v>#REF!</v>
      </c>
      <c r="G89" s="74" t="e">
        <f>#REF!</f>
        <v>#REF!</v>
      </c>
      <c r="H89" s="74" t="e">
        <f>#REF!</f>
        <v>#REF!</v>
      </c>
    </row>
    <row r="90" spans="1:8" ht="22.5">
      <c r="B90" s="6">
        <v>1</v>
      </c>
      <c r="C90" s="15" t="s">
        <v>11</v>
      </c>
      <c r="D90" s="90" t="s">
        <v>48</v>
      </c>
      <c r="E90" s="90" t="s">
        <v>49</v>
      </c>
      <c r="F90" s="90" t="s">
        <v>53</v>
      </c>
      <c r="G90" s="90" t="s">
        <v>76</v>
      </c>
      <c r="H90" s="90" t="s">
        <v>53</v>
      </c>
    </row>
    <row r="91" spans="1:8" ht="22.5">
      <c r="B91" s="6">
        <v>2</v>
      </c>
      <c r="C91" s="15" t="s">
        <v>12</v>
      </c>
      <c r="D91" s="90" t="s">
        <v>48</v>
      </c>
      <c r="E91" s="90" t="s">
        <v>49</v>
      </c>
      <c r="F91" s="90" t="s">
        <v>53</v>
      </c>
      <c r="G91" s="90" t="s">
        <v>76</v>
      </c>
      <c r="H91" s="90" t="s">
        <v>53</v>
      </c>
    </row>
    <row r="92" spans="1:8" ht="22.5">
      <c r="B92" s="6">
        <v>3</v>
      </c>
      <c r="C92" s="15" t="s">
        <v>13</v>
      </c>
      <c r="D92" s="90" t="s">
        <v>77</v>
      </c>
      <c r="E92" s="90" t="s">
        <v>52</v>
      </c>
      <c r="F92" s="90" t="s">
        <v>53</v>
      </c>
      <c r="G92" s="90" t="s">
        <v>51</v>
      </c>
      <c r="H92" s="90" t="s">
        <v>53</v>
      </c>
    </row>
    <row r="93" spans="1:8" ht="22.5">
      <c r="B93" s="6">
        <v>4</v>
      </c>
      <c r="C93" s="15" t="s">
        <v>14</v>
      </c>
      <c r="D93" s="90" t="s">
        <v>77</v>
      </c>
      <c r="E93" s="90" t="s">
        <v>77</v>
      </c>
      <c r="F93" s="90" t="s">
        <v>50</v>
      </c>
      <c r="G93" s="90" t="s">
        <v>51</v>
      </c>
      <c r="H93" s="90" t="s">
        <v>50</v>
      </c>
    </row>
    <row r="94" spans="1:8">
      <c r="B94" s="86">
        <v>5</v>
      </c>
      <c r="C94" s="15" t="s">
        <v>15</v>
      </c>
      <c r="D94" s="91"/>
      <c r="E94" s="91"/>
      <c r="F94" s="91"/>
      <c r="G94" s="91"/>
      <c r="H94" s="91"/>
    </row>
    <row r="96" spans="1:8" ht="15.75">
      <c r="A96" s="58">
        <v>11</v>
      </c>
      <c r="B96" s="5" t="s">
        <v>0</v>
      </c>
      <c r="C96" s="5" t="s">
        <v>1</v>
      </c>
      <c r="D96" s="5" t="e">
        <f>#REF!</f>
        <v>#REF!</v>
      </c>
      <c r="E96" s="5" t="e">
        <f>#REF!</f>
        <v>#REF!</v>
      </c>
      <c r="F96" s="5" t="e">
        <f>#REF!</f>
        <v>#REF!</v>
      </c>
      <c r="G96" s="5" t="e">
        <f>#REF!</f>
        <v>#REF!</v>
      </c>
      <c r="H96" s="5" t="e">
        <f>#REF!</f>
        <v>#REF!</v>
      </c>
    </row>
    <row r="97" spans="1:8" ht="22.5">
      <c r="B97" s="6">
        <v>1</v>
      </c>
      <c r="C97" s="15" t="s">
        <v>11</v>
      </c>
      <c r="D97" s="90" t="s">
        <v>48</v>
      </c>
      <c r="E97" s="90" t="s">
        <v>49</v>
      </c>
      <c r="F97" s="90" t="s">
        <v>53</v>
      </c>
      <c r="G97" s="90" t="s">
        <v>76</v>
      </c>
      <c r="H97" s="90" t="s">
        <v>53</v>
      </c>
    </row>
    <row r="98" spans="1:8" ht="22.5">
      <c r="B98" s="6">
        <v>2</v>
      </c>
      <c r="C98" s="15" t="s">
        <v>12</v>
      </c>
      <c r="D98" s="90" t="s">
        <v>48</v>
      </c>
      <c r="E98" s="90" t="s">
        <v>49</v>
      </c>
      <c r="F98" s="90" t="s">
        <v>53</v>
      </c>
      <c r="G98" s="90" t="s">
        <v>76</v>
      </c>
      <c r="H98" s="90" t="s">
        <v>53</v>
      </c>
    </row>
    <row r="99" spans="1:8" ht="22.5">
      <c r="B99" s="6">
        <v>3</v>
      </c>
      <c r="C99" s="15" t="s">
        <v>13</v>
      </c>
      <c r="D99" s="90" t="s">
        <v>77</v>
      </c>
      <c r="E99" s="90" t="s">
        <v>52</v>
      </c>
      <c r="F99" s="90" t="s">
        <v>53</v>
      </c>
      <c r="G99" s="90" t="s">
        <v>51</v>
      </c>
      <c r="H99" s="90" t="s">
        <v>53</v>
      </c>
    </row>
    <row r="100" spans="1:8" ht="22.5">
      <c r="B100" s="6">
        <v>4</v>
      </c>
      <c r="C100" s="15" t="s">
        <v>14</v>
      </c>
      <c r="D100" s="90" t="s">
        <v>77</v>
      </c>
      <c r="E100" s="90" t="s">
        <v>77</v>
      </c>
      <c r="F100" s="90" t="s">
        <v>50</v>
      </c>
      <c r="G100" s="90" t="s">
        <v>51</v>
      </c>
      <c r="H100" s="90" t="s">
        <v>50</v>
      </c>
    </row>
    <row r="101" spans="1:8">
      <c r="B101" s="86">
        <v>5</v>
      </c>
      <c r="C101" s="15" t="s">
        <v>15</v>
      </c>
      <c r="D101" s="91"/>
      <c r="E101" s="91"/>
      <c r="F101" s="91"/>
      <c r="G101" s="91"/>
      <c r="H101" s="91"/>
    </row>
    <row r="103" spans="1:8" ht="15.75">
      <c r="A103" s="58">
        <v>12</v>
      </c>
      <c r="B103" s="5" t="s">
        <v>0</v>
      </c>
      <c r="C103" s="5" t="s">
        <v>1</v>
      </c>
      <c r="D103" s="5" t="e">
        <f>#REF!</f>
        <v>#REF!</v>
      </c>
      <c r="E103" s="5" t="e">
        <f>#REF!</f>
        <v>#REF!</v>
      </c>
      <c r="F103" s="5" t="e">
        <f>#REF!</f>
        <v>#REF!</v>
      </c>
      <c r="G103" s="5" t="e">
        <f>#REF!</f>
        <v>#REF!</v>
      </c>
      <c r="H103" s="5" t="e">
        <f>#REF!</f>
        <v>#REF!</v>
      </c>
    </row>
    <row r="104" spans="1:8" ht="22.5">
      <c r="B104" s="6">
        <v>1</v>
      </c>
      <c r="C104" s="15" t="s">
        <v>11</v>
      </c>
      <c r="D104" s="90" t="s">
        <v>48</v>
      </c>
      <c r="E104" s="90" t="s">
        <v>49</v>
      </c>
      <c r="F104" s="90" t="s">
        <v>53</v>
      </c>
      <c r="G104" s="90" t="s">
        <v>76</v>
      </c>
      <c r="H104" s="90" t="s">
        <v>53</v>
      </c>
    </row>
    <row r="105" spans="1:8" ht="22.5">
      <c r="B105" s="6">
        <v>2</v>
      </c>
      <c r="C105" s="15" t="s">
        <v>12</v>
      </c>
      <c r="D105" s="90" t="s">
        <v>48</v>
      </c>
      <c r="E105" s="90" t="s">
        <v>49</v>
      </c>
      <c r="F105" s="90" t="s">
        <v>53</v>
      </c>
      <c r="G105" s="90" t="s">
        <v>76</v>
      </c>
      <c r="H105" s="90" t="s">
        <v>53</v>
      </c>
    </row>
    <row r="106" spans="1:8" ht="22.5">
      <c r="B106" s="6">
        <v>3</v>
      </c>
      <c r="C106" s="15" t="s">
        <v>13</v>
      </c>
      <c r="D106" s="90" t="s">
        <v>77</v>
      </c>
      <c r="E106" s="90" t="s">
        <v>52</v>
      </c>
      <c r="F106" s="90" t="s">
        <v>53</v>
      </c>
      <c r="G106" s="90" t="s">
        <v>51</v>
      </c>
      <c r="H106" s="90" t="s">
        <v>53</v>
      </c>
    </row>
    <row r="107" spans="1:8" ht="22.5">
      <c r="B107" s="6">
        <v>4</v>
      </c>
      <c r="C107" s="15" t="s">
        <v>14</v>
      </c>
      <c r="D107" s="90" t="s">
        <v>77</v>
      </c>
      <c r="E107" s="90" t="s">
        <v>77</v>
      </c>
      <c r="F107" s="90" t="s">
        <v>50</v>
      </c>
      <c r="G107" s="90" t="s">
        <v>51</v>
      </c>
      <c r="H107" s="90" t="s">
        <v>50</v>
      </c>
    </row>
    <row r="108" spans="1:8">
      <c r="B108" s="86">
        <v>5</v>
      </c>
      <c r="C108" s="15" t="s">
        <v>15</v>
      </c>
      <c r="D108" s="91"/>
      <c r="E108" s="91"/>
      <c r="F108" s="91"/>
      <c r="G108" s="91"/>
      <c r="H108" s="91"/>
    </row>
    <row r="110" spans="1:8" ht="15.75">
      <c r="A110" s="58">
        <v>13</v>
      </c>
      <c r="B110" s="5" t="s">
        <v>0</v>
      </c>
      <c r="C110" s="5" t="s">
        <v>1</v>
      </c>
      <c r="D110" s="5" t="e">
        <f>#REF!</f>
        <v>#REF!</v>
      </c>
      <c r="E110" s="5" t="e">
        <f>#REF!</f>
        <v>#REF!</v>
      </c>
      <c r="F110" s="5" t="e">
        <f>#REF!</f>
        <v>#REF!</v>
      </c>
      <c r="G110" s="5" t="e">
        <f>#REF!</f>
        <v>#REF!</v>
      </c>
      <c r="H110" s="5" t="e">
        <f>#REF!</f>
        <v>#REF!</v>
      </c>
    </row>
    <row r="111" spans="1:8" ht="22.5">
      <c r="B111" s="6">
        <v>1</v>
      </c>
      <c r="C111" s="15" t="s">
        <v>11</v>
      </c>
      <c r="D111" s="68" t="s">
        <v>70</v>
      </c>
      <c r="E111" s="90" t="s">
        <v>49</v>
      </c>
      <c r="F111" s="90" t="s">
        <v>53</v>
      </c>
      <c r="G111" s="90" t="s">
        <v>76</v>
      </c>
      <c r="H111" s="90" t="s">
        <v>53</v>
      </c>
    </row>
    <row r="112" spans="1:8" ht="22.5">
      <c r="B112" s="6">
        <v>2</v>
      </c>
      <c r="C112" s="15" t="s">
        <v>12</v>
      </c>
      <c r="D112" s="68" t="s">
        <v>70</v>
      </c>
      <c r="E112" s="90" t="s">
        <v>49</v>
      </c>
      <c r="F112" s="90" t="s">
        <v>53</v>
      </c>
      <c r="G112" s="90" t="s">
        <v>76</v>
      </c>
      <c r="H112" s="90" t="s">
        <v>53</v>
      </c>
    </row>
    <row r="113" spans="1:8" ht="22.5">
      <c r="B113" s="6">
        <v>3</v>
      </c>
      <c r="C113" s="15" t="s">
        <v>13</v>
      </c>
      <c r="D113" s="68" t="s">
        <v>70</v>
      </c>
      <c r="E113" s="90" t="s">
        <v>52</v>
      </c>
      <c r="F113" s="90" t="s">
        <v>53</v>
      </c>
      <c r="G113" s="90" t="s">
        <v>51</v>
      </c>
      <c r="H113" s="90" t="s">
        <v>53</v>
      </c>
    </row>
    <row r="114" spans="1:8" ht="22.5">
      <c r="B114" s="6">
        <v>4</v>
      </c>
      <c r="C114" s="15" t="s">
        <v>14</v>
      </c>
      <c r="D114" s="68" t="s">
        <v>70</v>
      </c>
      <c r="E114" s="90" t="s">
        <v>77</v>
      </c>
      <c r="F114" s="90" t="s">
        <v>50</v>
      </c>
      <c r="G114" s="90" t="s">
        <v>51</v>
      </c>
      <c r="H114" s="90" t="s">
        <v>50</v>
      </c>
    </row>
    <row r="115" spans="1:8">
      <c r="B115" s="86">
        <v>5</v>
      </c>
      <c r="C115" s="15" t="s">
        <v>15</v>
      </c>
      <c r="D115" s="91"/>
      <c r="E115" s="91"/>
      <c r="F115" s="91"/>
      <c r="G115" s="91"/>
      <c r="H115" s="91"/>
    </row>
    <row r="118" spans="1:8" ht="15.75">
      <c r="A118" s="58">
        <v>14</v>
      </c>
      <c r="B118" s="5" t="s">
        <v>0</v>
      </c>
      <c r="C118" s="5" t="s">
        <v>1</v>
      </c>
      <c r="D118" s="5" t="e">
        <f>#REF!</f>
        <v>#REF!</v>
      </c>
      <c r="E118" s="5" t="e">
        <f>#REF!</f>
        <v>#REF!</v>
      </c>
      <c r="F118" s="5" t="e">
        <f>#REF!</f>
        <v>#REF!</v>
      </c>
      <c r="G118" s="5" t="e">
        <f>#REF!</f>
        <v>#REF!</v>
      </c>
      <c r="H118" s="5" t="e">
        <f>#REF!</f>
        <v>#REF!</v>
      </c>
    </row>
    <row r="119" spans="1:8" ht="22.5">
      <c r="B119" s="6">
        <v>1</v>
      </c>
      <c r="C119" s="15" t="s">
        <v>11</v>
      </c>
      <c r="D119" s="90" t="s">
        <v>48</v>
      </c>
      <c r="E119" s="90" t="s">
        <v>49</v>
      </c>
      <c r="F119" s="90" t="s">
        <v>53</v>
      </c>
      <c r="G119" s="90" t="s">
        <v>76</v>
      </c>
      <c r="H119" s="90" t="s">
        <v>53</v>
      </c>
    </row>
    <row r="120" spans="1:8" ht="22.5">
      <c r="B120" s="6">
        <v>2</v>
      </c>
      <c r="C120" s="15" t="s">
        <v>12</v>
      </c>
      <c r="D120" s="90" t="s">
        <v>48</v>
      </c>
      <c r="E120" s="90" t="s">
        <v>49</v>
      </c>
      <c r="F120" s="90" t="s">
        <v>53</v>
      </c>
      <c r="G120" s="90" t="s">
        <v>76</v>
      </c>
      <c r="H120" s="90" t="s">
        <v>53</v>
      </c>
    </row>
    <row r="121" spans="1:8" ht="22.5">
      <c r="B121" s="6">
        <v>3</v>
      </c>
      <c r="C121" s="15" t="s">
        <v>13</v>
      </c>
      <c r="D121" s="90" t="s">
        <v>77</v>
      </c>
      <c r="E121" s="90" t="s">
        <v>52</v>
      </c>
      <c r="F121" s="90" t="s">
        <v>53</v>
      </c>
      <c r="G121" s="90" t="s">
        <v>51</v>
      </c>
      <c r="H121" s="90" t="s">
        <v>53</v>
      </c>
    </row>
    <row r="122" spans="1:8" ht="22.5">
      <c r="B122" s="6">
        <v>4</v>
      </c>
      <c r="C122" s="15" t="s">
        <v>14</v>
      </c>
      <c r="D122" s="90" t="s">
        <v>77</v>
      </c>
      <c r="E122" s="90" t="s">
        <v>77</v>
      </c>
      <c r="F122" s="90" t="s">
        <v>50</v>
      </c>
      <c r="G122" s="90" t="s">
        <v>51</v>
      </c>
      <c r="H122" s="90" t="s">
        <v>50</v>
      </c>
    </row>
    <row r="123" spans="1:8">
      <c r="B123" s="86">
        <v>5</v>
      </c>
      <c r="C123" s="15" t="s">
        <v>15</v>
      </c>
      <c r="D123" s="91"/>
      <c r="E123" s="91"/>
      <c r="F123" s="91"/>
      <c r="G123" s="91"/>
      <c r="H123" s="91"/>
    </row>
    <row r="125" spans="1:8" ht="15.75">
      <c r="B125" s="5" t="s">
        <v>0</v>
      </c>
      <c r="C125" s="5" t="s">
        <v>1</v>
      </c>
      <c r="D125" s="192" t="e">
        <f>#REF!</f>
        <v>#REF!</v>
      </c>
      <c r="E125" s="5" t="e">
        <f>#REF!</f>
        <v>#REF!</v>
      </c>
      <c r="F125" s="5" t="e">
        <f>#REF!</f>
        <v>#REF!</v>
      </c>
      <c r="G125" s="5" t="e">
        <f>#REF!</f>
        <v>#REF!</v>
      </c>
      <c r="H125" s="5" t="e">
        <f>#REF!</f>
        <v>#REF!</v>
      </c>
    </row>
    <row r="126" spans="1:8" ht="22.5">
      <c r="A126" s="58">
        <v>15</v>
      </c>
      <c r="B126" s="6">
        <v>1</v>
      </c>
      <c r="C126" s="15" t="s">
        <v>11</v>
      </c>
      <c r="D126" s="90" t="s">
        <v>48</v>
      </c>
      <c r="E126" s="90" t="s">
        <v>49</v>
      </c>
      <c r="F126" s="90" t="s">
        <v>53</v>
      </c>
      <c r="G126" s="90" t="s">
        <v>76</v>
      </c>
      <c r="H126" s="90" t="s">
        <v>53</v>
      </c>
    </row>
    <row r="127" spans="1:8" ht="22.5">
      <c r="B127" s="6">
        <v>2</v>
      </c>
      <c r="C127" s="15" t="s">
        <v>12</v>
      </c>
      <c r="D127" s="90" t="s">
        <v>48</v>
      </c>
      <c r="E127" s="90" t="s">
        <v>49</v>
      </c>
      <c r="F127" s="90" t="s">
        <v>53</v>
      </c>
      <c r="G127" s="90" t="s">
        <v>76</v>
      </c>
      <c r="H127" s="90" t="s">
        <v>53</v>
      </c>
    </row>
    <row r="128" spans="1:8" ht="22.5">
      <c r="B128" s="6">
        <v>3</v>
      </c>
      <c r="C128" s="15" t="s">
        <v>13</v>
      </c>
      <c r="D128" s="90" t="s">
        <v>77</v>
      </c>
      <c r="E128" s="90" t="s">
        <v>52</v>
      </c>
      <c r="F128" s="90" t="s">
        <v>53</v>
      </c>
      <c r="G128" s="90" t="s">
        <v>51</v>
      </c>
      <c r="H128" s="90" t="s">
        <v>53</v>
      </c>
    </row>
    <row r="129" spans="1:8" ht="22.5">
      <c r="B129" s="6">
        <v>4</v>
      </c>
      <c r="C129" s="15" t="s">
        <v>14</v>
      </c>
      <c r="D129" s="90" t="s">
        <v>77</v>
      </c>
      <c r="E129" s="90" t="s">
        <v>77</v>
      </c>
      <c r="F129" s="90" t="s">
        <v>50</v>
      </c>
      <c r="G129" s="90" t="s">
        <v>51</v>
      </c>
      <c r="H129" s="90" t="s">
        <v>50</v>
      </c>
    </row>
    <row r="130" spans="1:8">
      <c r="B130" s="86">
        <v>5</v>
      </c>
      <c r="C130" s="15" t="s">
        <v>15</v>
      </c>
      <c r="D130" s="91"/>
      <c r="E130" s="91"/>
      <c r="F130" s="91"/>
      <c r="G130" s="91"/>
      <c r="H130" s="91"/>
    </row>
    <row r="132" spans="1:8" ht="15.75">
      <c r="B132" s="5" t="s">
        <v>0</v>
      </c>
      <c r="C132" s="5" t="s">
        <v>1</v>
      </c>
      <c r="D132" s="5" t="e">
        <f>#REF!</f>
        <v>#REF!</v>
      </c>
      <c r="E132" s="5" t="e">
        <f>#REF!</f>
        <v>#REF!</v>
      </c>
      <c r="F132" s="5" t="e">
        <f>#REF!</f>
        <v>#REF!</v>
      </c>
      <c r="G132" s="5" t="e">
        <f>#REF!</f>
        <v>#REF!</v>
      </c>
      <c r="H132" s="5" t="e">
        <f>#REF!</f>
        <v>#REF!</v>
      </c>
    </row>
    <row r="133" spans="1:8">
      <c r="A133" s="58">
        <v>16</v>
      </c>
      <c r="B133" s="6">
        <v>1</v>
      </c>
      <c r="C133" s="15" t="s">
        <v>11</v>
      </c>
      <c r="D133" s="90" t="s">
        <v>48</v>
      </c>
      <c r="E133" s="90" t="s">
        <v>49</v>
      </c>
      <c r="F133" s="90" t="s">
        <v>49</v>
      </c>
      <c r="G133" s="90"/>
      <c r="H133" s="27"/>
    </row>
    <row r="134" spans="1:8">
      <c r="B134" s="6">
        <v>2</v>
      </c>
      <c r="C134" s="15" t="s">
        <v>12</v>
      </c>
      <c r="D134" s="90" t="s">
        <v>48</v>
      </c>
      <c r="E134" s="90" t="s">
        <v>49</v>
      </c>
      <c r="F134" s="90" t="s">
        <v>49</v>
      </c>
      <c r="G134" s="90"/>
      <c r="H134" s="91"/>
    </row>
    <row r="135" spans="1:8" ht="22.5">
      <c r="B135" s="6">
        <v>3</v>
      </c>
      <c r="C135" s="15" t="s">
        <v>13</v>
      </c>
      <c r="D135" s="90" t="s">
        <v>77</v>
      </c>
      <c r="E135" s="90" t="s">
        <v>52</v>
      </c>
      <c r="F135" s="90" t="s">
        <v>52</v>
      </c>
      <c r="G135" s="90" t="s">
        <v>77</v>
      </c>
      <c r="H135" s="91"/>
    </row>
    <row r="136" spans="1:8" ht="22.5">
      <c r="B136" s="6">
        <v>4</v>
      </c>
      <c r="C136" s="15" t="s">
        <v>14</v>
      </c>
      <c r="D136" s="90" t="s">
        <v>77</v>
      </c>
      <c r="E136" s="90" t="s">
        <v>77</v>
      </c>
      <c r="F136" s="90" t="s">
        <v>77</v>
      </c>
      <c r="G136" s="90" t="s">
        <v>77</v>
      </c>
      <c r="H136" s="91"/>
    </row>
    <row r="137" spans="1:8">
      <c r="B137" s="86">
        <v>5</v>
      </c>
      <c r="C137" s="15" t="s">
        <v>15</v>
      </c>
      <c r="D137" s="91"/>
      <c r="E137" s="91"/>
      <c r="F137" s="91"/>
      <c r="G137" s="90" t="s">
        <v>48</v>
      </c>
      <c r="H137" s="91"/>
    </row>
    <row r="138" spans="1:8">
      <c r="D138" s="129"/>
      <c r="E138" s="17"/>
      <c r="F138" s="71"/>
      <c r="G138" s="90" t="s">
        <v>48</v>
      </c>
    </row>
    <row r="140" spans="1:8" ht="15.75">
      <c r="B140" s="5" t="s">
        <v>0</v>
      </c>
      <c r="C140" s="5" t="s">
        <v>1</v>
      </c>
      <c r="D140" s="5" t="e">
        <f>#REF!</f>
        <v>#REF!</v>
      </c>
      <c r="E140" s="5" t="e">
        <f>#REF!</f>
        <v>#REF!</v>
      </c>
      <c r="F140" s="5" t="e">
        <f>#REF!</f>
        <v>#REF!</v>
      </c>
      <c r="G140" s="5" t="e">
        <f>#REF!</f>
        <v>#REF!</v>
      </c>
      <c r="H140" s="5" t="e">
        <f>#REF!</f>
        <v>#REF!</v>
      </c>
    </row>
    <row r="141" spans="1:8">
      <c r="A141" s="58">
        <v>17</v>
      </c>
      <c r="B141" s="6">
        <v>1</v>
      </c>
      <c r="C141" s="15" t="s">
        <v>11</v>
      </c>
      <c r="D141" s="91"/>
      <c r="E141" s="91"/>
      <c r="F141" s="91"/>
      <c r="G141" s="91"/>
      <c r="H141" s="91"/>
    </row>
    <row r="142" spans="1:8">
      <c r="B142" s="6">
        <v>2</v>
      </c>
      <c r="C142" s="15" t="s">
        <v>12</v>
      </c>
      <c r="D142" s="91"/>
      <c r="E142" s="91"/>
      <c r="F142" s="91"/>
      <c r="G142" s="91"/>
      <c r="H142" s="91"/>
    </row>
    <row r="143" spans="1:8">
      <c r="B143" s="6">
        <v>3</v>
      </c>
      <c r="C143" s="15" t="s">
        <v>13</v>
      </c>
      <c r="D143" s="91"/>
      <c r="E143" s="91"/>
      <c r="F143" s="91"/>
      <c r="G143" s="91"/>
      <c r="H143" s="91"/>
    </row>
    <row r="144" spans="1:8">
      <c r="B144" s="6">
        <v>4</v>
      </c>
      <c r="C144" s="15" t="s">
        <v>14</v>
      </c>
      <c r="D144" s="91"/>
      <c r="E144" s="91"/>
      <c r="F144" s="91"/>
      <c r="G144" s="91"/>
      <c r="H144" s="91"/>
    </row>
    <row r="145" spans="1:8">
      <c r="B145" s="86">
        <v>5</v>
      </c>
      <c r="C145" s="15" t="s">
        <v>15</v>
      </c>
      <c r="D145" s="91"/>
      <c r="E145" s="91"/>
      <c r="F145" s="91"/>
      <c r="G145" s="91"/>
      <c r="H145" s="91"/>
    </row>
    <row r="146" spans="1:8">
      <c r="B146" s="6"/>
      <c r="C146" s="15"/>
      <c r="D146" s="91"/>
      <c r="E146" s="91"/>
      <c r="F146" s="6"/>
      <c r="G146" s="6"/>
      <c r="H146" s="91"/>
    </row>
    <row r="149" spans="1:8" ht="27.75" customHeight="1">
      <c r="B149" s="5" t="s">
        <v>0</v>
      </c>
      <c r="C149" s="5" t="s">
        <v>1</v>
      </c>
      <c r="D149" s="5" t="e">
        <f>#REF!</f>
        <v>#REF!</v>
      </c>
      <c r="E149" s="5" t="e">
        <f>#REF!</f>
        <v>#REF!</v>
      </c>
      <c r="F149" s="5" t="e">
        <f>#REF!</f>
        <v>#REF!</v>
      </c>
      <c r="G149" s="5" t="e">
        <f>#REF!</f>
        <v>#REF!</v>
      </c>
      <c r="H149" s="5" t="e">
        <f>#REF!</f>
        <v>#REF!</v>
      </c>
    </row>
    <row r="150" spans="1:8">
      <c r="A150" s="58">
        <v>18</v>
      </c>
      <c r="B150" s="6">
        <v>1</v>
      </c>
      <c r="C150" s="15" t="s">
        <v>11</v>
      </c>
      <c r="D150" s="13"/>
      <c r="E150" s="6"/>
      <c r="F150" s="6"/>
      <c r="G150" s="6"/>
      <c r="H150" s="6"/>
    </row>
    <row r="151" spans="1:8">
      <c r="B151" s="6">
        <v>2</v>
      </c>
      <c r="C151" s="15" t="s">
        <v>12</v>
      </c>
      <c r="D151" s="13"/>
      <c r="E151" s="6"/>
      <c r="F151" s="6"/>
      <c r="G151" s="6"/>
      <c r="H151" s="6"/>
    </row>
    <row r="152" spans="1:8">
      <c r="B152" s="6">
        <v>3</v>
      </c>
      <c r="C152" s="15" t="s">
        <v>13</v>
      </c>
      <c r="D152" s="126"/>
      <c r="E152" s="127"/>
      <c r="F152" s="127"/>
      <c r="G152" s="127"/>
      <c r="H152" s="127"/>
    </row>
    <row r="153" spans="1:8">
      <c r="B153" s="6">
        <v>4</v>
      </c>
      <c r="C153" s="128" t="s">
        <v>14</v>
      </c>
      <c r="D153" s="13"/>
      <c r="E153" s="6"/>
      <c r="F153" s="6"/>
      <c r="G153" s="6"/>
      <c r="H153" s="6"/>
    </row>
    <row r="154" spans="1:8">
      <c r="B154" s="6">
        <v>5</v>
      </c>
      <c r="C154" s="128" t="s">
        <v>15</v>
      </c>
      <c r="D154" s="13"/>
      <c r="E154" s="6"/>
      <c r="F154" s="6"/>
      <c r="G154" s="6"/>
      <c r="H154" s="6"/>
    </row>
    <row r="155" spans="1:8">
      <c r="B155" s="6"/>
      <c r="C155" s="128"/>
      <c r="D155" s="13"/>
      <c r="E155" s="6"/>
      <c r="F155" s="6"/>
      <c r="G155" s="6"/>
      <c r="H155" s="6"/>
    </row>
    <row r="156" spans="1:8">
      <c r="D156" s="119"/>
      <c r="E156" s="117"/>
      <c r="F156" s="117"/>
      <c r="G156" s="117"/>
      <c r="H156" s="117"/>
    </row>
    <row r="159" spans="1:8" ht="28.5" customHeight="1">
      <c r="B159" s="5" t="s">
        <v>0</v>
      </c>
      <c r="C159" s="5" t="s">
        <v>1</v>
      </c>
      <c r="D159" s="5" t="e">
        <f>#REF!</f>
        <v>#REF!</v>
      </c>
      <c r="E159" s="5" t="e">
        <f>#REF!</f>
        <v>#REF!</v>
      </c>
      <c r="F159" s="5" t="e">
        <f>#REF!</f>
        <v>#REF!</v>
      </c>
      <c r="G159" s="5" t="e">
        <f>#REF!</f>
        <v>#REF!</v>
      </c>
      <c r="H159" s="5" t="e">
        <f>#REF!</f>
        <v>#REF!</v>
      </c>
    </row>
    <row r="160" spans="1:8">
      <c r="B160" s="6">
        <v>1</v>
      </c>
      <c r="C160" s="15" t="s">
        <v>11</v>
      </c>
      <c r="D160" s="13"/>
      <c r="E160" s="6"/>
      <c r="F160" s="6"/>
      <c r="G160" s="6"/>
      <c r="H160" s="6"/>
    </row>
    <row r="161" spans="2:18">
      <c r="B161" s="6">
        <v>2</v>
      </c>
      <c r="C161" s="15" t="s">
        <v>12</v>
      </c>
      <c r="D161" s="13"/>
      <c r="E161" s="6"/>
      <c r="F161" s="6"/>
      <c r="G161" s="6"/>
      <c r="H161" s="6"/>
    </row>
    <row r="162" spans="2:18">
      <c r="B162" s="6">
        <v>3</v>
      </c>
      <c r="C162" s="15" t="s">
        <v>13</v>
      </c>
      <c r="D162" s="13"/>
      <c r="E162" s="6"/>
      <c r="F162" s="6"/>
      <c r="G162" s="6"/>
      <c r="H162" s="6"/>
    </row>
    <row r="163" spans="2:18">
      <c r="B163" s="6">
        <v>4</v>
      </c>
      <c r="C163" s="15" t="s">
        <v>14</v>
      </c>
      <c r="D163" s="13"/>
      <c r="E163" s="6"/>
      <c r="F163" s="6"/>
      <c r="G163" s="6"/>
      <c r="H163" s="6"/>
    </row>
    <row r="164" spans="2:18">
      <c r="B164" s="6">
        <v>5</v>
      </c>
      <c r="C164" s="15" t="s">
        <v>15</v>
      </c>
      <c r="D164" s="13"/>
      <c r="E164" s="6"/>
      <c r="F164" s="6"/>
      <c r="G164" s="6"/>
      <c r="H164" s="6"/>
    </row>
    <row r="165" spans="2:18">
      <c r="B165" s="6">
        <v>6</v>
      </c>
      <c r="C165" s="15"/>
      <c r="D165" s="13"/>
      <c r="E165" s="6"/>
      <c r="F165" s="6"/>
      <c r="G165" s="6"/>
      <c r="H165" s="6"/>
    </row>
    <row r="168" spans="2:18" ht="26.25">
      <c r="B168" s="360" t="s">
        <v>33</v>
      </c>
      <c r="C168" s="360"/>
      <c r="D168" s="360"/>
      <c r="E168" s="360"/>
      <c r="F168" s="360"/>
      <c r="G168" s="360"/>
      <c r="H168" s="360"/>
    </row>
    <row r="169" spans="2:18" ht="31.5">
      <c r="B169" s="5" t="s">
        <v>0</v>
      </c>
      <c r="C169" s="5" t="s">
        <v>1</v>
      </c>
      <c r="D169" s="5" t="s">
        <v>65</v>
      </c>
      <c r="E169" s="5" t="s">
        <v>66</v>
      </c>
      <c r="F169" s="5" t="s">
        <v>67</v>
      </c>
      <c r="G169" s="5" t="s">
        <v>68</v>
      </c>
      <c r="H169" s="5" t="s">
        <v>69</v>
      </c>
    </row>
    <row r="170" spans="2:18" ht="22.5">
      <c r="B170" s="6">
        <v>1</v>
      </c>
      <c r="C170" s="15" t="s">
        <v>11</v>
      </c>
      <c r="D170" s="90" t="s">
        <v>48</v>
      </c>
      <c r="E170" s="90" t="s">
        <v>49</v>
      </c>
      <c r="F170" s="90" t="s">
        <v>53</v>
      </c>
      <c r="G170" s="90" t="s">
        <v>76</v>
      </c>
      <c r="H170" s="90"/>
      <c r="L170" s="23" t="s">
        <v>16</v>
      </c>
      <c r="M170" s="24" t="s">
        <v>17</v>
      </c>
      <c r="N170" s="25" t="s">
        <v>18</v>
      </c>
      <c r="O170" s="23" t="s">
        <v>3</v>
      </c>
      <c r="P170" s="23" t="s">
        <v>19</v>
      </c>
    </row>
    <row r="171" spans="2:18">
      <c r="B171" s="6">
        <v>2</v>
      </c>
      <c r="C171" s="15" t="s">
        <v>12</v>
      </c>
      <c r="D171" s="90"/>
      <c r="E171" s="90"/>
      <c r="F171" s="90"/>
      <c r="G171" s="90"/>
      <c r="H171" s="90"/>
      <c r="L171" s="2">
        <v>1</v>
      </c>
      <c r="M171" s="26" t="str">
        <f>IF(N209="ΘΕΩΡΙΑ",G10,IF(N209="ΕΡΓΑΣΤΗΡΙΟ",H10,0))</f>
        <v>ΜΙΣΑΗΛΙΔΟΥ ΔΕΣΠΟΙΝΑ</v>
      </c>
      <c r="N171" s="27" t="str">
        <f t="shared" ref="N171:N178" si="4">B10</f>
        <v>Αγγλική Ορολογία</v>
      </c>
      <c r="O171" s="28">
        <f t="shared" ref="O171:O178" si="5">E10</f>
        <v>2</v>
      </c>
      <c r="P171" s="29" t="s">
        <v>84</v>
      </c>
      <c r="R171" s="47" t="str">
        <f t="shared" ref="R171:R183" si="6">N171</f>
        <v>Αγγλική Ορολογία</v>
      </c>
    </row>
    <row r="172" spans="2:18" ht="22.5">
      <c r="B172" s="6">
        <v>3</v>
      </c>
      <c r="C172" s="15" t="s">
        <v>13</v>
      </c>
      <c r="D172" s="90" t="s">
        <v>77</v>
      </c>
      <c r="E172" s="90" t="s">
        <v>52</v>
      </c>
      <c r="F172" s="90"/>
      <c r="G172" s="90" t="s">
        <v>51</v>
      </c>
      <c r="H172" s="90"/>
      <c r="L172" s="2">
        <v>2</v>
      </c>
      <c r="M172" s="26" t="str">
        <f>N229</f>
        <v>ΚΟΥΡΚΟΥΛΟΣ ΜΙΧΑΗΛ</v>
      </c>
      <c r="N172" s="27" t="str">
        <f t="shared" si="4"/>
        <v xml:space="preserve">Ναυτιλία </v>
      </c>
      <c r="O172" s="28">
        <f t="shared" si="5"/>
        <v>2</v>
      </c>
      <c r="P172" s="29" t="s">
        <v>85</v>
      </c>
      <c r="R172" s="47" t="str">
        <f t="shared" si="6"/>
        <v xml:space="preserve">Ναυτιλία </v>
      </c>
    </row>
    <row r="173" spans="2:18" ht="22.5">
      <c r="B173" s="6">
        <v>4</v>
      </c>
      <c r="C173" s="15" t="s">
        <v>14</v>
      </c>
      <c r="D173" s="90"/>
      <c r="E173" s="90"/>
      <c r="F173" s="90"/>
      <c r="G173" s="90"/>
      <c r="H173" s="90" t="s">
        <v>50</v>
      </c>
      <c r="L173" s="2">
        <v>3</v>
      </c>
      <c r="M173" s="26" t="str">
        <f>N245</f>
        <v>ΧΡΙΣΤΟΔΟΥΛΟΥ ΓΕΩΡΓΙΟΣ</v>
      </c>
      <c r="N173" s="27" t="str">
        <f t="shared" si="4"/>
        <v>Ναυτική Τέχνη – Ναυτοσύνη</v>
      </c>
      <c r="O173" s="28">
        <f t="shared" si="5"/>
        <v>2</v>
      </c>
      <c r="P173" s="29" t="s">
        <v>86</v>
      </c>
      <c r="R173" s="47" t="str">
        <f t="shared" si="6"/>
        <v>Ναυτική Τέχνη – Ναυτοσύνη</v>
      </c>
    </row>
    <row r="174" spans="2:18" ht="18">
      <c r="B174" s="151"/>
      <c r="C174" s="118"/>
      <c r="D174" s="119"/>
      <c r="E174" s="151"/>
      <c r="F174" s="151"/>
      <c r="G174" s="151"/>
      <c r="H174" s="151"/>
      <c r="L174" s="2">
        <v>4</v>
      </c>
      <c r="M174" s="26" t="str">
        <f>N261</f>
        <v>ΛΕΛΕΚΗ ΜΑΡΙΑ</v>
      </c>
      <c r="N174" s="27" t="str">
        <f t="shared" si="4"/>
        <v>Στοιχεία Ναυπηγικής</v>
      </c>
      <c r="O174" s="28">
        <f t="shared" si="5"/>
        <v>2</v>
      </c>
      <c r="P174" s="29" t="s">
        <v>88</v>
      </c>
      <c r="R174" s="47" t="str">
        <f t="shared" si="6"/>
        <v>Στοιχεία Ναυπηγικής</v>
      </c>
    </row>
    <row r="175" spans="2:18">
      <c r="B175" s="151"/>
      <c r="C175" s="118"/>
      <c r="D175" s="119"/>
      <c r="E175" s="151"/>
      <c r="F175" s="151"/>
      <c r="G175" s="151"/>
      <c r="H175" s="151"/>
      <c r="L175" s="2">
        <v>5</v>
      </c>
      <c r="M175" s="26" t="str">
        <f>N277</f>
        <v>ΧΡΙΣΤΟΔΟΥΛΟΥ ΓΕΩΡΓΙΟΣ</v>
      </c>
      <c r="N175" s="27" t="str">
        <f t="shared" si="4"/>
        <v xml:space="preserve">Τεχνική Κατάρτιση </v>
      </c>
      <c r="O175" s="28">
        <f t="shared" si="5"/>
        <v>1</v>
      </c>
      <c r="P175" s="29" t="s">
        <v>87</v>
      </c>
      <c r="R175" s="47" t="str">
        <f t="shared" si="6"/>
        <v xml:space="preserve">Τεχνική Κατάρτιση </v>
      </c>
    </row>
    <row r="176" spans="2:18" ht="26.25">
      <c r="B176" s="353" t="s">
        <v>34</v>
      </c>
      <c r="C176" s="353"/>
      <c r="D176" s="353"/>
      <c r="E176" s="353"/>
      <c r="F176" s="353"/>
      <c r="G176" s="353"/>
      <c r="H176" s="353"/>
      <c r="L176" s="2">
        <v>6</v>
      </c>
      <c r="M176" s="26" t="str">
        <f>N293</f>
        <v>ΒΟΛΟΝΑΚΗ ΑΙΚΑΤΕΡΙΝΗ</v>
      </c>
      <c r="N176" s="27" t="str">
        <f t="shared" si="4"/>
        <v>Ναυτιλιακή Νομοθεσία</v>
      </c>
      <c r="O176" s="28">
        <f t="shared" si="5"/>
        <v>2</v>
      </c>
      <c r="P176" s="29" t="s">
        <v>91</v>
      </c>
      <c r="R176" s="47" t="str">
        <f t="shared" si="6"/>
        <v>Ναυτιλιακή Νομοθεσία</v>
      </c>
    </row>
    <row r="177" spans="2:18" ht="31.5">
      <c r="B177" s="5" t="s">
        <v>0</v>
      </c>
      <c r="C177" s="5" t="s">
        <v>1</v>
      </c>
      <c r="D177" s="5" t="s">
        <v>71</v>
      </c>
      <c r="E177" s="5" t="s">
        <v>72</v>
      </c>
      <c r="F177" s="5" t="s">
        <v>73</v>
      </c>
      <c r="G177" s="5" t="s">
        <v>74</v>
      </c>
      <c r="H177" s="5" t="s">
        <v>75</v>
      </c>
      <c r="L177" s="2">
        <v>7</v>
      </c>
      <c r="M177" s="26" t="str">
        <f>N309</f>
        <v>ΠΑΤΑΤΟΥΚΟΥ ΜΑΡΙΑ</v>
      </c>
      <c r="N177" s="27" t="str">
        <f t="shared" si="4"/>
        <v>Γιώτιγκ και Τουρισμός</v>
      </c>
      <c r="O177" s="28">
        <f t="shared" si="5"/>
        <v>3</v>
      </c>
      <c r="P177" s="29" t="s">
        <v>90</v>
      </c>
      <c r="R177" s="47" t="str">
        <f t="shared" si="6"/>
        <v>Γιώτιγκ και Τουρισμός</v>
      </c>
    </row>
    <row r="178" spans="2:18" ht="33.75">
      <c r="B178" s="6">
        <v>1</v>
      </c>
      <c r="C178" s="15" t="s">
        <v>60</v>
      </c>
      <c r="D178" s="90" t="s">
        <v>48</v>
      </c>
      <c r="E178" s="90" t="s">
        <v>49</v>
      </c>
      <c r="F178" s="90" t="s">
        <v>53</v>
      </c>
      <c r="G178" s="90" t="s">
        <v>76</v>
      </c>
      <c r="H178" s="90"/>
      <c r="L178" s="2">
        <v>8</v>
      </c>
      <c r="M178" s="73" t="str">
        <f>N325</f>
        <v>ΧΡΙΣΤΟΔΟΥΛΟΥ ΓΕΩΡΓΙΟΣ - ΚΟΥΡΚΟΥΛΟΣ ΜΙΧΑΗΛ - ΚΟΥΝΕΓΕΛΙΔΗΣ ΣΤΕΦΑΝΟΣ</v>
      </c>
      <c r="N178" s="27" t="str">
        <f t="shared" si="4"/>
        <v>Πρακτική Εφαρμογή στην Ειδικότητα</v>
      </c>
      <c r="O178" s="28">
        <f t="shared" si="5"/>
        <v>6</v>
      </c>
      <c r="P178" s="29" t="s">
        <v>89</v>
      </c>
      <c r="R178" s="47" t="str">
        <f t="shared" si="6"/>
        <v>Πρακτική Εφαρμογή στην Ειδικότητα</v>
      </c>
    </row>
    <row r="179" spans="2:18" ht="22.5">
      <c r="B179" s="6">
        <v>1</v>
      </c>
      <c r="C179" s="15"/>
      <c r="D179" s="90" t="s">
        <v>48</v>
      </c>
      <c r="E179" s="90" t="s">
        <v>49</v>
      </c>
      <c r="F179" s="90" t="s">
        <v>53</v>
      </c>
      <c r="G179" s="90" t="s">
        <v>76</v>
      </c>
      <c r="H179" s="90"/>
      <c r="L179" s="2">
        <v>9</v>
      </c>
      <c r="M179" s="26">
        <f>N341</f>
        <v>0</v>
      </c>
      <c r="N179" s="27">
        <f>B18</f>
        <v>0</v>
      </c>
      <c r="O179" s="28">
        <f>E18</f>
        <v>0</v>
      </c>
      <c r="P179" s="29"/>
      <c r="R179" s="47">
        <f t="shared" si="6"/>
        <v>0</v>
      </c>
    </row>
    <row r="180" spans="2:18" ht="15" customHeight="1">
      <c r="B180" s="6">
        <v>2</v>
      </c>
      <c r="C180" s="15" t="s">
        <v>61</v>
      </c>
      <c r="D180" s="90" t="s">
        <v>77</v>
      </c>
      <c r="E180" s="90" t="s">
        <v>52</v>
      </c>
      <c r="F180" s="90" t="s">
        <v>50</v>
      </c>
      <c r="G180" s="90" t="s">
        <v>51</v>
      </c>
      <c r="H180" s="90"/>
      <c r="L180" s="2">
        <v>10</v>
      </c>
      <c r="M180" s="26">
        <f>N357</f>
        <v>0</v>
      </c>
      <c r="N180" s="27">
        <f>B19</f>
        <v>0</v>
      </c>
      <c r="O180" s="28">
        <f>E19</f>
        <v>0</v>
      </c>
      <c r="P180" s="29"/>
      <c r="R180" s="47">
        <f t="shared" si="6"/>
        <v>0</v>
      </c>
    </row>
    <row r="181" spans="2:18" ht="22.5">
      <c r="B181" s="6">
        <v>2</v>
      </c>
      <c r="C181" s="15"/>
      <c r="D181" s="90" t="s">
        <v>77</v>
      </c>
      <c r="E181" s="90" t="s">
        <v>52</v>
      </c>
      <c r="F181" s="90" t="s">
        <v>50</v>
      </c>
      <c r="G181" s="90" t="s">
        <v>51</v>
      </c>
      <c r="H181" s="90"/>
      <c r="L181" s="2">
        <v>11</v>
      </c>
      <c r="M181" s="26">
        <f>N373</f>
        <v>0</v>
      </c>
      <c r="N181" s="27">
        <f>B20</f>
        <v>0</v>
      </c>
      <c r="O181" s="28">
        <f>E20</f>
        <v>0</v>
      </c>
      <c r="P181" s="29"/>
      <c r="R181" s="47">
        <f t="shared" si="6"/>
        <v>0</v>
      </c>
    </row>
    <row r="182" spans="2:18">
      <c r="B182" s="6">
        <v>3</v>
      </c>
      <c r="C182" s="15" t="s">
        <v>62</v>
      </c>
      <c r="D182" s="91"/>
      <c r="E182" s="91"/>
      <c r="F182" s="91"/>
      <c r="G182" s="91"/>
      <c r="H182" s="91"/>
      <c r="L182" s="2">
        <v>12</v>
      </c>
      <c r="M182" s="26">
        <f>N388</f>
        <v>0</v>
      </c>
      <c r="N182" s="27">
        <f>B21</f>
        <v>0</v>
      </c>
      <c r="O182" s="28">
        <f>E21</f>
        <v>0</v>
      </c>
      <c r="P182" s="29"/>
      <c r="R182" s="48">
        <f t="shared" si="6"/>
        <v>0</v>
      </c>
    </row>
    <row r="183" spans="2:18">
      <c r="B183" s="6">
        <v>3</v>
      </c>
      <c r="C183" s="15"/>
      <c r="D183" s="111"/>
      <c r="E183" s="111"/>
      <c r="F183" s="112"/>
      <c r="G183" s="111"/>
      <c r="H183" s="112"/>
      <c r="L183" s="2">
        <v>13</v>
      </c>
      <c r="M183" s="26">
        <f>N403</f>
        <v>0</v>
      </c>
      <c r="N183" s="27">
        <f>B22</f>
        <v>0</v>
      </c>
      <c r="O183" s="28">
        <f>E22</f>
        <v>0</v>
      </c>
      <c r="P183" s="29"/>
      <c r="R183" s="48">
        <f t="shared" si="6"/>
        <v>0</v>
      </c>
    </row>
    <row r="184" spans="2:18" ht="15.75" thickBot="1">
      <c r="B184" s="145"/>
      <c r="C184" s="145"/>
      <c r="D184" s="145"/>
      <c r="E184" s="145"/>
      <c r="F184" s="145"/>
      <c r="G184" s="145"/>
      <c r="H184" s="145"/>
      <c r="L184" s="52"/>
      <c r="M184" s="55"/>
      <c r="N184" s="53" t="s">
        <v>20</v>
      </c>
      <c r="O184" s="54">
        <f>SUM(O171:O183)</f>
        <v>20</v>
      </c>
      <c r="P184" s="49">
        <f>SUM(P171:P182)</f>
        <v>0</v>
      </c>
    </row>
    <row r="185" spans="2:18">
      <c r="B185" s="145"/>
      <c r="C185" s="145"/>
      <c r="D185" s="145"/>
      <c r="E185" s="145"/>
      <c r="F185" s="145"/>
      <c r="G185" s="145"/>
      <c r="H185" s="145"/>
      <c r="L185" s="60"/>
      <c r="M185" s="36"/>
      <c r="N185" s="36"/>
      <c r="O185" s="17"/>
      <c r="P185" s="59"/>
    </row>
    <row r="186" spans="2:18">
      <c r="B186" s="146"/>
      <c r="C186" s="146"/>
      <c r="D186" s="147"/>
      <c r="E186" s="147"/>
      <c r="F186" s="147"/>
      <c r="G186" s="147"/>
      <c r="H186" s="147"/>
      <c r="L186" s="60"/>
      <c r="M186" s="35"/>
      <c r="N186" s="35"/>
      <c r="O186" s="17"/>
      <c r="P186" s="59"/>
    </row>
    <row r="187" spans="2:18">
      <c r="B187" s="146"/>
      <c r="C187" s="146"/>
      <c r="D187" s="147"/>
      <c r="E187" s="147"/>
      <c r="F187" s="147"/>
      <c r="G187" s="147"/>
      <c r="H187" s="147"/>
      <c r="L187" s="60"/>
      <c r="M187" s="354" t="s">
        <v>21</v>
      </c>
      <c r="N187" s="354"/>
      <c r="O187" s="17"/>
      <c r="P187" s="59"/>
    </row>
    <row r="188" spans="2:18">
      <c r="B188" s="146"/>
      <c r="C188" s="146"/>
      <c r="D188" s="148"/>
      <c r="E188" s="148"/>
      <c r="F188" s="148"/>
      <c r="G188" s="148"/>
      <c r="H188" s="148"/>
      <c r="L188" s="30" t="s">
        <v>22</v>
      </c>
      <c r="M188" s="17" t="s">
        <v>23</v>
      </c>
      <c r="N188" s="17"/>
      <c r="O188" s="17"/>
      <c r="P188" s="59"/>
    </row>
    <row r="189" spans="2:18">
      <c r="B189" s="142"/>
      <c r="C189" s="142"/>
      <c r="D189" s="148"/>
      <c r="E189" s="148"/>
      <c r="F189" s="148"/>
      <c r="G189" s="148"/>
      <c r="H189" s="148"/>
      <c r="L189" s="60"/>
      <c r="M189" s="17" t="s">
        <v>24</v>
      </c>
      <c r="N189" s="17"/>
      <c r="O189" s="17"/>
      <c r="P189" s="59"/>
    </row>
    <row r="190" spans="2:18">
      <c r="B190" s="149"/>
      <c r="C190" s="149"/>
      <c r="D190" s="147"/>
      <c r="E190" s="147"/>
      <c r="F190" s="147"/>
      <c r="G190" s="147"/>
      <c r="H190" s="147"/>
      <c r="L190" s="60"/>
      <c r="M190" s="17"/>
      <c r="N190" s="17"/>
      <c r="O190" s="17"/>
      <c r="P190" s="59"/>
    </row>
    <row r="191" spans="2:18">
      <c r="B191" s="149"/>
      <c r="C191" s="149"/>
      <c r="D191" s="147"/>
      <c r="E191" s="147"/>
      <c r="F191" s="147"/>
      <c r="G191" s="147"/>
      <c r="H191" s="147"/>
      <c r="L191" s="30" t="s">
        <v>25</v>
      </c>
      <c r="M191" s="17" t="s">
        <v>26</v>
      </c>
      <c r="N191" s="17"/>
      <c r="O191" s="17"/>
      <c r="P191" s="59"/>
    </row>
    <row r="192" spans="2:18">
      <c r="B192" s="17"/>
      <c r="C192" s="149"/>
      <c r="D192" s="17"/>
      <c r="E192" s="17"/>
      <c r="F192" s="17"/>
      <c r="G192" s="17"/>
      <c r="H192" s="17"/>
      <c r="L192" s="60"/>
      <c r="M192" s="17" t="s">
        <v>27</v>
      </c>
      <c r="N192" s="17"/>
      <c r="O192" s="17"/>
      <c r="P192" s="59"/>
    </row>
    <row r="193" spans="2:16">
      <c r="B193" s="144"/>
      <c r="C193" s="144"/>
      <c r="D193" s="144"/>
      <c r="E193" s="144"/>
      <c r="F193" s="144"/>
      <c r="G193" s="144"/>
      <c r="H193" s="144"/>
      <c r="L193" s="60"/>
      <c r="M193" s="31" t="s">
        <v>28</v>
      </c>
      <c r="N193" s="17"/>
      <c r="O193" s="17"/>
      <c r="P193" s="59"/>
    </row>
    <row r="194" spans="2:16">
      <c r="B194" s="17"/>
      <c r="C194" s="17"/>
      <c r="D194" s="17"/>
      <c r="E194" s="17"/>
      <c r="F194" s="17"/>
      <c r="G194" s="17"/>
      <c r="H194" s="17"/>
      <c r="L194" s="60"/>
      <c r="M194" s="17" t="s">
        <v>29</v>
      </c>
      <c r="N194" s="17"/>
      <c r="O194" s="17"/>
      <c r="P194" s="59"/>
    </row>
    <row r="195" spans="2:16" ht="15" customHeight="1">
      <c r="B195" s="154"/>
      <c r="C195" s="17"/>
      <c r="D195" s="17"/>
      <c r="E195" s="17"/>
      <c r="F195" s="17"/>
      <c r="G195" s="17"/>
      <c r="H195" s="17"/>
      <c r="L195" s="60"/>
      <c r="M195" s="17" t="s">
        <v>30</v>
      </c>
      <c r="N195" s="17"/>
      <c r="O195" s="17"/>
      <c r="P195" s="59"/>
    </row>
    <row r="196" spans="2:16">
      <c r="B196" s="17"/>
      <c r="C196" s="17"/>
      <c r="D196" s="17"/>
      <c r="E196" s="17"/>
      <c r="F196" s="17"/>
      <c r="G196" s="17"/>
      <c r="H196" s="17"/>
      <c r="L196" s="60"/>
      <c r="M196" s="17" t="s">
        <v>46</v>
      </c>
      <c r="N196" s="17"/>
      <c r="O196" s="17"/>
      <c r="P196" s="59"/>
    </row>
    <row r="197" spans="2:16">
      <c r="B197" s="17"/>
      <c r="C197" s="17"/>
      <c r="D197" s="17"/>
      <c r="E197" s="17"/>
      <c r="F197" s="17"/>
      <c r="G197" s="17"/>
      <c r="H197" s="17"/>
      <c r="L197" s="60"/>
      <c r="M197" s="85" t="s">
        <v>47</v>
      </c>
      <c r="N197" s="17"/>
      <c r="O197" s="17"/>
      <c r="P197" s="59"/>
    </row>
    <row r="198" spans="2:16">
      <c r="B198" s="17"/>
      <c r="C198" s="17"/>
      <c r="D198" s="17"/>
      <c r="E198" s="17"/>
      <c r="F198" s="17"/>
      <c r="G198" s="17"/>
      <c r="H198" s="17"/>
      <c r="L198" s="60"/>
      <c r="M198" s="17"/>
      <c r="N198" s="62" t="s">
        <v>31</v>
      </c>
      <c r="O198" s="17"/>
      <c r="P198" s="59"/>
    </row>
    <row r="199" spans="2:16">
      <c r="B199" s="17"/>
      <c r="C199" s="17"/>
      <c r="D199" s="17"/>
      <c r="E199" s="17"/>
      <c r="F199" s="17"/>
      <c r="G199" s="17"/>
      <c r="H199" s="17"/>
      <c r="L199" s="60"/>
      <c r="M199" s="17"/>
      <c r="N199" s="62" t="s">
        <v>32</v>
      </c>
      <c r="O199" s="17"/>
      <c r="P199" s="59"/>
    </row>
    <row r="200" spans="2:16" ht="15.75" thickBot="1">
      <c r="B200" s="17"/>
      <c r="C200" s="17"/>
      <c r="D200" s="17"/>
      <c r="E200" s="17"/>
      <c r="F200" s="17"/>
      <c r="G200" s="17"/>
      <c r="H200" s="17"/>
      <c r="L200" s="18"/>
      <c r="M200" s="19"/>
      <c r="N200" s="19"/>
      <c r="O200" s="19"/>
      <c r="P200" s="20"/>
    </row>
    <row r="201" spans="2:16">
      <c r="B201" s="17"/>
      <c r="C201" s="17"/>
      <c r="D201" s="17"/>
      <c r="E201" s="17"/>
      <c r="F201" s="17"/>
      <c r="G201" s="17"/>
      <c r="H201" s="17"/>
    </row>
    <row r="202" spans="2:16">
      <c r="B202" s="17"/>
      <c r="C202" s="17"/>
      <c r="D202" s="17"/>
      <c r="E202" s="17"/>
      <c r="F202" s="17"/>
      <c r="G202" s="17"/>
      <c r="H202" s="17"/>
    </row>
    <row r="203" spans="2:16" ht="18.75">
      <c r="B203" s="17"/>
      <c r="C203" s="17"/>
      <c r="D203" s="17"/>
      <c r="E203" s="17"/>
      <c r="F203" s="17"/>
      <c r="G203" s="17"/>
      <c r="H203" s="17"/>
      <c r="M203" s="32"/>
      <c r="N203" s="39" t="s">
        <v>97</v>
      </c>
      <c r="O203" s="32"/>
    </row>
    <row r="204" spans="2:16" ht="15.75">
      <c r="B204" s="17"/>
      <c r="C204" s="17"/>
      <c r="D204" s="17"/>
      <c r="E204" s="17"/>
      <c r="F204" s="17"/>
      <c r="G204" s="17"/>
      <c r="H204" s="17"/>
      <c r="M204" s="32"/>
      <c r="N204" s="40"/>
      <c r="O204" s="32"/>
    </row>
    <row r="205" spans="2:16" ht="15.75">
      <c r="B205" s="17"/>
      <c r="C205" s="17"/>
      <c r="D205" s="17"/>
      <c r="E205" s="17"/>
      <c r="F205" s="17"/>
      <c r="G205" s="17"/>
      <c r="H205" s="17"/>
      <c r="M205" s="37"/>
      <c r="N205" s="41" t="str">
        <f>$A$1</f>
        <v>ΚΥΒΕΡΝΗΤΗΣ ΣΚΑΦΩΝ ΑΝΑΨΥΧΗΣ</v>
      </c>
      <c r="O205" s="32"/>
    </row>
    <row r="206" spans="2:16" ht="15.75">
      <c r="B206" s="17"/>
      <c r="C206" s="17"/>
      <c r="D206" s="17"/>
      <c r="E206" s="17"/>
      <c r="F206" s="17"/>
      <c r="G206" s="17"/>
      <c r="H206" s="17"/>
      <c r="M206" s="32"/>
      <c r="N206" s="42"/>
      <c r="O206" s="32"/>
    </row>
    <row r="207" spans="2:16" ht="15.75">
      <c r="B207" s="17"/>
      <c r="C207" s="17"/>
      <c r="D207" s="17"/>
      <c r="E207" s="17"/>
      <c r="F207" s="17"/>
      <c r="G207" s="17"/>
      <c r="H207" s="17"/>
      <c r="M207" s="32"/>
      <c r="N207" s="42"/>
      <c r="O207" s="32"/>
    </row>
    <row r="208" spans="2:16" ht="18.75">
      <c r="B208" s="17"/>
      <c r="C208" s="17"/>
      <c r="D208" s="17"/>
      <c r="E208" s="17"/>
      <c r="F208" s="17"/>
      <c r="G208" s="17"/>
      <c r="H208" s="17"/>
      <c r="M208" s="32"/>
      <c r="N208" s="44" t="str">
        <f>B10</f>
        <v>Αγγλική Ορολογία</v>
      </c>
      <c r="O208" s="32"/>
    </row>
    <row r="209" spans="2:15" ht="15.75">
      <c r="B209" s="17"/>
      <c r="C209" s="17"/>
      <c r="D209" s="17"/>
      <c r="E209" s="17"/>
      <c r="F209" s="17"/>
      <c r="G209" s="17"/>
      <c r="H209" s="17"/>
      <c r="M209" s="32"/>
      <c r="N209" s="42" t="str">
        <f>IF(N208=B10,IF(C10&lt;&gt;"",C9,IF(D10&lt;&gt;"",D9,0)))</f>
        <v>ΘΕΩΡΙΑ</v>
      </c>
      <c r="O209" s="32"/>
    </row>
    <row r="210" spans="2:15">
      <c r="B210" s="17"/>
      <c r="C210" s="17"/>
      <c r="D210" s="17"/>
      <c r="E210" s="17"/>
      <c r="F210" s="17"/>
      <c r="G210" s="17"/>
      <c r="H210" s="17"/>
      <c r="M210" s="38"/>
      <c r="N210" s="43"/>
      <c r="O210" s="33"/>
    </row>
    <row r="211" spans="2:15" ht="18.75">
      <c r="B211" s="17"/>
      <c r="C211" s="17"/>
      <c r="D211" s="17"/>
      <c r="E211" s="17"/>
      <c r="F211" s="17"/>
      <c r="G211" s="17"/>
      <c r="H211" s="17"/>
      <c r="M211" s="38"/>
      <c r="N211" s="44"/>
      <c r="O211" s="33"/>
    </row>
    <row r="212" spans="2:15">
      <c r="B212" s="17"/>
      <c r="C212" s="17"/>
      <c r="D212" s="17"/>
      <c r="E212" s="17"/>
      <c r="F212" s="17"/>
      <c r="G212" s="17"/>
      <c r="H212" s="17"/>
      <c r="M212" s="38"/>
      <c r="N212" s="43"/>
      <c r="O212" s="33"/>
    </row>
    <row r="213" spans="2:15">
      <c r="B213" s="17"/>
      <c r="C213" s="17"/>
      <c r="D213" s="17"/>
      <c r="E213" s="17"/>
      <c r="F213" s="17"/>
      <c r="G213" s="17"/>
      <c r="H213" s="17"/>
      <c r="M213" s="38"/>
      <c r="N213" s="43" t="str">
        <f>IF(N209="ΘΕΩΡΙΑ",G10,IF(N209="ΕΡΓΑΣΤΗΡΙΟ",H10,0))</f>
        <v>ΜΙΣΑΗΛΙΔΟΥ ΔΕΣΠΟΙΝΑ</v>
      </c>
      <c r="O213" s="33"/>
    </row>
    <row r="214" spans="2:15">
      <c r="B214" s="17"/>
      <c r="C214" s="17"/>
      <c r="D214" s="17"/>
      <c r="E214" s="17"/>
      <c r="F214" s="17"/>
      <c r="G214" s="17"/>
      <c r="H214" s="17"/>
      <c r="M214" s="38"/>
      <c r="N214" s="43"/>
      <c r="O214" s="33"/>
    </row>
    <row r="215" spans="2:15" ht="18.75">
      <c r="B215" s="17"/>
      <c r="C215" s="17"/>
      <c r="D215" s="17"/>
      <c r="E215" s="17"/>
      <c r="F215" s="17"/>
      <c r="G215" s="17"/>
      <c r="H215" s="17"/>
      <c r="M215" s="38"/>
      <c r="N215" s="45" t="str">
        <f>$A$3</f>
        <v>B’ Εξάμηνο   -  ΑΙΘΟΥΣΑ : 31</v>
      </c>
      <c r="O215" s="33"/>
    </row>
    <row r="216" spans="2:15" ht="18.75">
      <c r="B216" s="17"/>
      <c r="C216" s="17"/>
      <c r="D216" s="17"/>
      <c r="E216" s="17"/>
      <c r="F216" s="17"/>
      <c r="G216" s="17"/>
      <c r="H216" s="17"/>
      <c r="M216" s="38"/>
      <c r="N216" s="34"/>
      <c r="O216" s="33"/>
    </row>
    <row r="217" spans="2:15">
      <c r="B217" s="17"/>
      <c r="C217" s="17"/>
      <c r="D217" s="17"/>
      <c r="E217" s="17"/>
      <c r="F217" s="17"/>
      <c r="G217" s="17"/>
      <c r="H217" s="17"/>
      <c r="M217" s="38"/>
      <c r="N217" s="17"/>
      <c r="O217" s="33"/>
    </row>
    <row r="218" spans="2:15">
      <c r="B218" s="17"/>
      <c r="C218" s="17"/>
      <c r="D218" s="17"/>
      <c r="E218" s="17"/>
      <c r="F218" s="17"/>
      <c r="G218" s="17"/>
      <c r="H218" s="17"/>
      <c r="M218" s="17"/>
      <c r="N218" s="17"/>
      <c r="O218" s="17"/>
    </row>
    <row r="219" spans="2:15" ht="18.75">
      <c r="B219" s="17"/>
      <c r="C219" s="17"/>
      <c r="D219" s="17"/>
      <c r="E219" s="17"/>
      <c r="F219" s="17"/>
      <c r="G219" s="17"/>
      <c r="H219" s="17"/>
      <c r="M219" s="32"/>
      <c r="N219" s="39" t="str">
        <f>$N$203</f>
        <v>2018 Α</v>
      </c>
      <c r="O219" s="32"/>
    </row>
    <row r="220" spans="2:15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5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ΚΥΒΕΡΝΗΤΗΣ ΣΚΑΦΩΝ ΑΝΑΨΥΧΗΣ</v>
      </c>
      <c r="O221" s="32"/>
    </row>
    <row r="222" spans="2:15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5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5" ht="18.75">
      <c r="B224" s="17"/>
      <c r="C224" s="17"/>
      <c r="D224" s="17"/>
      <c r="E224" s="17"/>
      <c r="F224" s="17"/>
      <c r="G224" s="17"/>
      <c r="H224" s="17"/>
      <c r="M224" s="32"/>
      <c r="N224" s="44" t="str">
        <f>B11</f>
        <v xml:space="preserve">Ναυτιλία 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IF(N224=B11,IF(C11&lt;&gt;"",C9,IF(D11&lt;&gt;"",D9,0)))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IF(N225="ΘΕΩΡΙΑ",G11,IF(N225="ΕΡΓΑΣΤΗΡΙΟ",H11,0))</f>
        <v>ΚΟΥΡΚΟΥΛΟΣ ΜΙΧΑΗΛ</v>
      </c>
      <c r="O229" s="33"/>
    </row>
    <row r="230" spans="2:15" ht="15.75">
      <c r="B230" s="17"/>
      <c r="C230" s="150"/>
      <c r="D230" s="150"/>
      <c r="E230" s="17"/>
      <c r="F230" s="140"/>
      <c r="G230" s="140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42"/>
      <c r="G231" s="147"/>
      <c r="H231" s="147"/>
      <c r="M231" s="38"/>
      <c r="N231" s="45" t="str">
        <f>$A$3</f>
        <v>B’ Εξάμηνο   -  ΑΙΘΟΥΣΑ : 31</v>
      </c>
      <c r="O231" s="33"/>
    </row>
    <row r="232" spans="2:15" ht="18.75">
      <c r="B232" s="17"/>
      <c r="C232" s="140"/>
      <c r="D232" s="140"/>
      <c r="E232" s="17"/>
      <c r="F232" s="152"/>
      <c r="G232" s="152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52"/>
      <c r="G233" s="152"/>
      <c r="H233" s="17"/>
      <c r="M233" s="38"/>
      <c r="N233" s="17"/>
      <c r="O233" s="33"/>
    </row>
    <row r="234" spans="2:15">
      <c r="B234" s="17"/>
      <c r="C234" s="140"/>
      <c r="D234" s="140"/>
      <c r="E234" s="151"/>
      <c r="F234" s="151"/>
      <c r="G234" s="151"/>
      <c r="H234" s="151"/>
      <c r="M234" s="17"/>
      <c r="N234" s="17"/>
      <c r="O234" s="17"/>
    </row>
    <row r="235" spans="2:15" ht="18.75">
      <c r="B235" s="17"/>
      <c r="C235" s="140"/>
      <c r="D235" s="140"/>
      <c r="E235" s="17"/>
      <c r="F235" s="17"/>
      <c r="G235" s="17"/>
      <c r="H235" s="17"/>
      <c r="M235" s="32"/>
      <c r="N235" s="39" t="str">
        <f>$N$203</f>
        <v>2018 Α</v>
      </c>
      <c r="O235" s="32"/>
    </row>
    <row r="236" spans="2:15" ht="15.75">
      <c r="B236" s="17"/>
      <c r="C236" s="140"/>
      <c r="D236" s="140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40"/>
      <c r="D237" s="140"/>
      <c r="E237" s="17"/>
      <c r="F237" s="17"/>
      <c r="G237" s="17"/>
      <c r="H237" s="17"/>
      <c r="M237" s="37"/>
      <c r="N237" s="41" t="str">
        <f>$A$1</f>
        <v>ΚΥΒΕΡΝΗΤΗΣ ΣΚΑΦΩΝ ΑΝΑΨΥΧΗΣ</v>
      </c>
      <c r="O237" s="32"/>
    </row>
    <row r="238" spans="2:15" ht="15.75">
      <c r="B238" s="17"/>
      <c r="C238" s="140"/>
      <c r="D238" s="140"/>
      <c r="E238" s="17"/>
      <c r="F238" s="17"/>
      <c r="G238" s="17"/>
      <c r="H238" s="17"/>
      <c r="M238" s="32"/>
      <c r="N238" s="42"/>
      <c r="O238" s="32"/>
    </row>
    <row r="239" spans="2:15" ht="15.75">
      <c r="B239" s="152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B12</f>
        <v>Ναυτική Τέχνη – Ναυτοσύνη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IF(N240=B12,IF(C12&lt;&gt;"",C9,IF(D12&lt;&gt;"",D9,0)))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 t="str">
        <f>IF(N241="ΘΕΩΡΙΑ",G12,IF(N241="ΕΡΓΑΣΤΗΡΙΟ",H12,0))</f>
        <v>ΧΡΙΣΤΟΔΟΥΛΟΥ ΓΕΩΡΓΙΟΣ</v>
      </c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 ht="18.75">
      <c r="B247" s="153"/>
      <c r="C247" s="21"/>
      <c r="D247" s="21"/>
      <c r="E247" s="21"/>
      <c r="F247" s="21"/>
      <c r="G247" s="21"/>
      <c r="H247" s="21"/>
      <c r="M247" s="38"/>
      <c r="N247" s="45" t="str">
        <f>$A$3</f>
        <v>B’ Εξάμηνο   -  ΑΙΘΟΥΣΑ : 31</v>
      </c>
      <c r="O247" s="33"/>
    </row>
    <row r="248" spans="2:15" ht="18.75">
      <c r="B248" s="21"/>
      <c r="C248" s="21"/>
      <c r="D248" s="21"/>
      <c r="E248" s="21"/>
      <c r="F248" s="21"/>
      <c r="G248" s="21"/>
      <c r="H248" s="21"/>
      <c r="M248" s="38"/>
      <c r="N248" s="34"/>
      <c r="O248" s="33"/>
    </row>
    <row r="249" spans="2:15" ht="15" customHeight="1">
      <c r="B249" s="141"/>
      <c r="C249" s="141"/>
      <c r="D249" s="141"/>
      <c r="E249" s="141"/>
      <c r="F249" s="141"/>
      <c r="G249" s="141"/>
      <c r="H249" s="141"/>
      <c r="M249" s="38"/>
      <c r="N249" s="17"/>
      <c r="O249" s="33"/>
    </row>
    <row r="250" spans="2:15" ht="15" customHeight="1">
      <c r="B250" s="141"/>
      <c r="C250" s="141"/>
      <c r="D250" s="141"/>
      <c r="E250" s="141"/>
      <c r="F250" s="141"/>
      <c r="G250" s="141"/>
      <c r="H250" s="141"/>
      <c r="M250" s="17"/>
      <c r="N250" s="17"/>
      <c r="O250" s="17"/>
    </row>
    <row r="251" spans="2:15" ht="18.75">
      <c r="B251" s="141"/>
      <c r="C251" s="141"/>
      <c r="D251" s="141"/>
      <c r="E251" s="141"/>
      <c r="F251" s="141"/>
      <c r="G251" s="141"/>
      <c r="H251" s="141"/>
      <c r="M251" s="32"/>
      <c r="N251" s="39" t="str">
        <f>$N$203</f>
        <v>2018 Α</v>
      </c>
      <c r="O251" s="32"/>
    </row>
    <row r="252" spans="2:15" ht="15.75" customHeight="1">
      <c r="B252" s="141"/>
      <c r="C252" s="141"/>
      <c r="D252" s="141"/>
      <c r="E252" s="141"/>
      <c r="F252" s="141"/>
      <c r="G252" s="141"/>
      <c r="H252" s="141"/>
      <c r="M252" s="32"/>
      <c r="N252" s="40"/>
      <c r="O252" s="32"/>
    </row>
    <row r="253" spans="2:15" ht="15.75" customHeight="1">
      <c r="B253" s="141"/>
      <c r="C253" s="141"/>
      <c r="D253" s="141"/>
      <c r="E253" s="141"/>
      <c r="F253" s="141"/>
      <c r="G253" s="141"/>
      <c r="H253" s="141"/>
      <c r="M253" s="37"/>
      <c r="N253" s="41" t="str">
        <f>$A$1</f>
        <v>ΚΥΒΕΡΝΗΤΗΣ ΣΚΑΦΩΝ ΑΝΑΨΥΧΗΣ</v>
      </c>
      <c r="O253" s="32"/>
    </row>
    <row r="254" spans="2:15" ht="15.75" customHeight="1">
      <c r="B254" s="141"/>
      <c r="C254" s="141"/>
      <c r="D254" s="141"/>
      <c r="E254" s="141"/>
      <c r="F254" s="141"/>
      <c r="G254" s="141"/>
      <c r="H254" s="141"/>
      <c r="M254" s="32"/>
      <c r="N254" s="42"/>
      <c r="O254" s="32"/>
    </row>
    <row r="255" spans="2:15" ht="15.75" customHeight="1">
      <c r="B255" s="141"/>
      <c r="C255" s="141"/>
      <c r="D255" s="141"/>
      <c r="E255" s="141"/>
      <c r="F255" s="141"/>
      <c r="G255" s="141"/>
      <c r="H255" s="141"/>
      <c r="M255" s="32"/>
      <c r="N255" s="42"/>
      <c r="O255" s="32"/>
    </row>
    <row r="256" spans="2:15" ht="18.75">
      <c r="B256" s="141"/>
      <c r="C256" s="141"/>
      <c r="D256" s="141"/>
      <c r="E256" s="141"/>
      <c r="F256" s="141"/>
      <c r="G256" s="141"/>
      <c r="H256" s="141"/>
      <c r="M256" s="32"/>
      <c r="N256" s="44" t="str">
        <f>B13</f>
        <v>Στοιχεία Ναυπηγικής</v>
      </c>
      <c r="O256" s="32"/>
    </row>
    <row r="257" spans="2:15" ht="15.75" customHeight="1">
      <c r="B257" s="141"/>
      <c r="C257" s="141"/>
      <c r="D257" s="141"/>
      <c r="E257" s="141"/>
      <c r="F257" s="141"/>
      <c r="G257" s="141"/>
      <c r="H257" s="141"/>
      <c r="M257" s="32"/>
      <c r="N257" s="42" t="str">
        <f>IF(N256=B13,IF(C13&lt;&gt;"",C9,IF(D13&lt;&gt;"",D9,0)))</f>
        <v>ΘΕΩΡΙΑ</v>
      </c>
      <c r="O257" s="32"/>
    </row>
    <row r="258" spans="2:15" ht="15" customHeight="1">
      <c r="B258" s="141"/>
      <c r="C258" s="141"/>
      <c r="D258" s="141"/>
      <c r="E258" s="141"/>
      <c r="F258" s="141"/>
      <c r="G258" s="141"/>
      <c r="H258" s="141"/>
      <c r="M258" s="38"/>
      <c r="N258" s="43"/>
      <c r="O258" s="33"/>
    </row>
    <row r="259" spans="2:15" ht="18.75">
      <c r="B259" s="141"/>
      <c r="C259" s="141"/>
      <c r="D259" s="141"/>
      <c r="E259" s="141"/>
      <c r="F259" s="141"/>
      <c r="G259" s="141"/>
      <c r="H259" s="141"/>
      <c r="M259" s="38"/>
      <c r="N259" s="44"/>
      <c r="O259" s="33"/>
    </row>
    <row r="260" spans="2:15" ht="15" customHeight="1">
      <c r="B260" s="141"/>
      <c r="C260" s="141"/>
      <c r="D260" s="141"/>
      <c r="E260" s="141"/>
      <c r="F260" s="141"/>
      <c r="G260" s="141"/>
      <c r="H260" s="141"/>
      <c r="M260" s="38"/>
      <c r="N260" s="43"/>
      <c r="O260" s="33"/>
    </row>
    <row r="261" spans="2:15" ht="15" customHeight="1">
      <c r="B261" s="141"/>
      <c r="C261" s="141"/>
      <c r="D261" s="141"/>
      <c r="E261" s="141"/>
      <c r="F261" s="141"/>
      <c r="G261" s="141"/>
      <c r="H261" s="141"/>
      <c r="M261" s="38"/>
      <c r="N261" s="43" t="str">
        <f>IF(N257="ΘΕΩΡΙΑ",G13,IF(N257="ΕΡΓΑΣΤΗΡΙΟ",H13,0))</f>
        <v>ΛΕΛΕΚΗ ΜΑΡΙΑ</v>
      </c>
      <c r="O261" s="33"/>
    </row>
    <row r="262" spans="2:15" ht="15" customHeight="1">
      <c r="B262" s="141"/>
      <c r="C262" s="141"/>
      <c r="D262" s="141"/>
      <c r="E262" s="141"/>
      <c r="F262" s="141"/>
      <c r="G262" s="141"/>
      <c r="H262" s="141"/>
      <c r="M262" s="38"/>
      <c r="N262" s="43"/>
      <c r="O262" s="33"/>
    </row>
    <row r="263" spans="2:15" ht="18.75">
      <c r="B263" s="141"/>
      <c r="C263" s="141"/>
      <c r="D263" s="141"/>
      <c r="E263" s="141"/>
      <c r="F263" s="141"/>
      <c r="G263" s="141"/>
      <c r="H263" s="141"/>
      <c r="M263" s="38"/>
      <c r="N263" s="45" t="str">
        <f>$A$3</f>
        <v>B’ Εξάμηνο   -  ΑΙΘΟΥΣΑ : 31</v>
      </c>
      <c r="O263" s="33"/>
    </row>
    <row r="264" spans="2:15" ht="18.75">
      <c r="B264" s="141"/>
      <c r="C264" s="141"/>
      <c r="D264" s="141"/>
      <c r="E264" s="141"/>
      <c r="F264" s="141"/>
      <c r="G264" s="141"/>
      <c r="H264" s="14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$N$203</f>
        <v>2018 Α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ΚΥΒΕΡΝΗΤΗΣ ΣΚΑΦΩΝ ΑΝΑΨΥΧΗΣ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44" t="str">
        <f>B14</f>
        <v xml:space="preserve">Τεχνική Κατάρτιση 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 t="str">
        <f>IF(N272=B14,IF(C14&lt;&gt;"",C9,IF(D14&lt;&gt;"",D9,0)))</f>
        <v>ΘΕΩΡΙΑ</v>
      </c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 t="str">
        <f>IF(N273="ΘΕΩΡΙΑ",G14,IF(N273="ΕΡΓΑΣΤΗΡΙΟ",H14,0))</f>
        <v>ΧΡΙΣΤΟΔΟΥΛΟΥ ΓΕΩΡΓΙΟΣ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B’ Εξάμηνο   -  ΑΙΘΟΥΣΑ : 31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$N$203</f>
        <v>2018 Α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ΚΥΒΕΡΝΗΤΗΣ ΣΚΑΦΩΝ ΑΝΑΨΥΧΗΣ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44" t="str">
        <f>B15</f>
        <v>Ναυτιλιακή Νομοθεσία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IF(N288=B15,IF(C15&lt;&gt;"",C9,IF(D15&lt;&gt;"",D9,0)))</f>
        <v>ΘΕΩΡΙΑ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 t="str">
        <f>IF(N289="ΘΕΩΡΙΑ",G15,IF(N289="ΕΡΓΑΣΤΗΡΙΟ",H15,0))</f>
        <v>ΒΟΛΟΝΑΚΗ ΑΙΚΑΤΕΡΙΝΗ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B’ Εξάμηνο   -  ΑΙΘΟΥΣΑ : 31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$N$203</f>
        <v>2018 Α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ΚΥΒΕΡΝΗΤΗΣ ΣΚΑΦΩΝ ΑΝΑΨΥΧΗΣ</v>
      </c>
      <c r="O301" s="32"/>
    </row>
    <row r="302" spans="2:15" ht="15.75">
      <c r="B302" s="140"/>
      <c r="C302" s="140"/>
      <c r="D302" s="140"/>
      <c r="E302" s="140"/>
      <c r="F302" s="140"/>
      <c r="G302" s="140"/>
      <c r="H302" s="140"/>
      <c r="M302" s="32"/>
      <c r="N302" s="42"/>
      <c r="O302" s="32"/>
    </row>
    <row r="303" spans="2:15" ht="15.75">
      <c r="B303" s="140"/>
      <c r="C303" s="150"/>
      <c r="D303" s="150"/>
      <c r="E303" s="140"/>
      <c r="F303" s="22"/>
      <c r="G303" s="140"/>
      <c r="H303" s="140"/>
      <c r="M303" s="32"/>
      <c r="N303" s="42"/>
      <c r="O303" s="32"/>
    </row>
    <row r="304" spans="2:15" ht="18.75">
      <c r="B304" s="140"/>
      <c r="C304" s="140"/>
      <c r="D304" s="140"/>
      <c r="E304" s="140"/>
      <c r="F304" s="140"/>
      <c r="G304" s="140"/>
      <c r="H304" s="140"/>
      <c r="M304" s="32"/>
      <c r="N304" s="44" t="str">
        <f>B16</f>
        <v>Γιώτιγκ και Τουρισμός</v>
      </c>
      <c r="O304" s="32"/>
    </row>
    <row r="305" spans="2:15" ht="15.75">
      <c r="B305" s="140"/>
      <c r="C305" s="140"/>
      <c r="D305" s="140"/>
      <c r="E305" s="140"/>
      <c r="F305" s="140"/>
      <c r="G305" s="140"/>
      <c r="H305" s="140"/>
      <c r="M305" s="32"/>
      <c r="N305" s="42" t="str">
        <f>IF(N304=B16,IF(C16&lt;&gt;"",C9,IF(D16&lt;&gt;"",D9,0)))</f>
        <v>ΘΕΩΡΙΑ</v>
      </c>
      <c r="O305" s="32"/>
    </row>
    <row r="306" spans="2:15">
      <c r="B306" s="140"/>
      <c r="C306" s="140"/>
      <c r="D306" s="140"/>
      <c r="E306" s="140"/>
      <c r="F306" s="140"/>
      <c r="G306" s="140"/>
      <c r="H306" s="140"/>
      <c r="M306" s="38"/>
      <c r="N306" s="43"/>
      <c r="O306" s="33"/>
    </row>
    <row r="307" spans="2:15" ht="18.75">
      <c r="B307" s="140"/>
      <c r="C307" s="140"/>
      <c r="D307" s="140"/>
      <c r="E307" s="140"/>
      <c r="F307" s="22"/>
      <c r="G307" s="22"/>
      <c r="H307" s="140"/>
      <c r="M307" s="38"/>
      <c r="N307" s="44"/>
      <c r="O307" s="33"/>
    </row>
    <row r="308" spans="2:15">
      <c r="B308" s="140"/>
      <c r="C308" s="140"/>
      <c r="D308" s="140"/>
      <c r="E308" s="140"/>
      <c r="F308" s="140"/>
      <c r="G308" s="140"/>
      <c r="H308" s="140"/>
      <c r="M308" s="38"/>
      <c r="N308" s="43"/>
      <c r="O308" s="33"/>
    </row>
    <row r="309" spans="2:15">
      <c r="B309" s="140"/>
      <c r="C309" s="140"/>
      <c r="D309" s="140"/>
      <c r="E309" s="140"/>
      <c r="F309" s="22"/>
      <c r="G309" s="22"/>
      <c r="H309" s="140"/>
      <c r="M309" s="38"/>
      <c r="N309" s="43" t="str">
        <f>IF(N305="ΘΕΩΡΙΑ",G16,IF(N305="ΕΡΓΑΣΤΗΡΙΟ",H16,0))</f>
        <v>ΠΑΤΑΤΟΥΚΟΥ ΜΑΡΙΑ</v>
      </c>
      <c r="O309" s="33"/>
    </row>
    <row r="310" spans="2:15">
      <c r="B310" s="140"/>
      <c r="C310" s="140"/>
      <c r="D310" s="140"/>
      <c r="E310" s="140"/>
      <c r="F310" s="140"/>
      <c r="G310" s="140"/>
      <c r="H310" s="140"/>
      <c r="M310" s="38"/>
      <c r="N310" s="43"/>
      <c r="O310" s="33"/>
    </row>
    <row r="311" spans="2:15" ht="18.75">
      <c r="B311" s="152"/>
      <c r="C311" s="17"/>
      <c r="D311" s="17"/>
      <c r="E311" s="17"/>
      <c r="F311" s="17"/>
      <c r="G311" s="17"/>
      <c r="H311" s="17"/>
      <c r="M311" s="38"/>
      <c r="N311" s="45" t="str">
        <f>$A$3</f>
        <v>B’ Εξάμηνο   -  ΑΙΘΟΥΣΑ : 31</v>
      </c>
      <c r="O311" s="33"/>
    </row>
    <row r="312" spans="2:15" ht="18.75">
      <c r="B312" s="17"/>
      <c r="C312" s="17"/>
      <c r="D312" s="17"/>
      <c r="E312" s="17"/>
      <c r="F312" s="17"/>
      <c r="G312" s="17"/>
      <c r="H312" s="17"/>
      <c r="M312" s="38"/>
      <c r="N312" s="34"/>
      <c r="O312" s="33"/>
    </row>
    <row r="313" spans="2:15">
      <c r="B313" s="17"/>
      <c r="C313" s="17"/>
      <c r="D313" s="17"/>
      <c r="E313" s="17"/>
      <c r="F313" s="17"/>
      <c r="G313" s="17"/>
      <c r="H313" s="17"/>
      <c r="M313" s="38"/>
      <c r="N313" s="17"/>
      <c r="O313" s="33"/>
    </row>
    <row r="314" spans="2:15">
      <c r="B314" s="17"/>
      <c r="C314" s="17"/>
      <c r="D314" s="17"/>
      <c r="E314" s="17"/>
      <c r="F314" s="17"/>
      <c r="G314" s="17"/>
      <c r="H314" s="17"/>
      <c r="M314" s="17"/>
      <c r="N314" s="17"/>
      <c r="O314" s="17"/>
    </row>
    <row r="315" spans="2:15" ht="26.25">
      <c r="B315" s="158"/>
      <c r="C315" s="158"/>
      <c r="D315" s="159"/>
      <c r="E315" s="159"/>
      <c r="F315" s="159"/>
      <c r="G315" s="159"/>
      <c r="H315" s="159"/>
      <c r="M315" s="32"/>
      <c r="N315" s="39" t="str">
        <f>$N$203</f>
        <v>2018 Α</v>
      </c>
      <c r="O315" s="32"/>
    </row>
    <row r="316" spans="2:15" ht="15.75">
      <c r="B316" s="155"/>
      <c r="C316" s="155"/>
      <c r="D316" s="156"/>
      <c r="E316" s="156"/>
      <c r="F316" s="156"/>
      <c r="G316" s="156"/>
      <c r="H316" s="156"/>
      <c r="M316" s="32"/>
      <c r="N316" s="40"/>
      <c r="O316" s="32"/>
    </row>
    <row r="317" spans="2:15" ht="15.75">
      <c r="B317" s="151"/>
      <c r="C317" s="157"/>
      <c r="D317" s="129"/>
      <c r="E317" s="71"/>
      <c r="F317" s="76"/>
      <c r="G317" s="129"/>
      <c r="H317" s="71"/>
      <c r="M317" s="37"/>
      <c r="N317" s="41" t="str">
        <f>$A$1</f>
        <v>ΚΥΒΕΡΝΗΤΗΣ ΣΚΑΦΩΝ ΑΝΑΨΥΧΗΣ</v>
      </c>
      <c r="O317" s="32"/>
    </row>
    <row r="318" spans="2:15" ht="15.75">
      <c r="B318" s="151"/>
      <c r="C318" s="157"/>
      <c r="D318" s="96"/>
      <c r="E318" s="96"/>
      <c r="F318" s="96"/>
      <c r="G318" s="96"/>
      <c r="H318" s="96"/>
      <c r="M318" s="32"/>
      <c r="N318" s="42"/>
      <c r="O318" s="32"/>
    </row>
    <row r="319" spans="2:15" ht="15.75">
      <c r="B319" s="151"/>
      <c r="C319" s="157"/>
      <c r="D319" s="96"/>
      <c r="E319" s="96"/>
      <c r="F319" s="96"/>
      <c r="G319" s="96"/>
      <c r="H319" s="96"/>
      <c r="M319" s="32"/>
      <c r="N319" s="42"/>
      <c r="O319" s="32"/>
    </row>
    <row r="320" spans="2:15" ht="18.75">
      <c r="B320" s="151"/>
      <c r="C320" s="157"/>
      <c r="D320" s="96"/>
      <c r="E320" s="96"/>
      <c r="F320" s="96"/>
      <c r="G320" s="96"/>
      <c r="H320" s="96"/>
      <c r="M320" s="32"/>
      <c r="N320" s="44" t="str">
        <f>B17</f>
        <v>Πρακτική Εφαρμογή στην Ειδικότητα</v>
      </c>
      <c r="O320" s="32"/>
    </row>
    <row r="321" spans="2:15" ht="15.75">
      <c r="B321" s="151"/>
      <c r="C321" s="118"/>
      <c r="D321" s="96"/>
      <c r="E321" s="96"/>
      <c r="F321" s="96"/>
      <c r="G321" s="96"/>
      <c r="H321" s="96"/>
      <c r="M321" s="32"/>
      <c r="N321" s="42" t="str">
        <f>IF(N320=B17,IF(C17&lt;&gt;"",C9,IF(D17&lt;&gt;"",D9,0)))</f>
        <v>ΕΡΓΑΣΤΗΡΙΟ</v>
      </c>
      <c r="O321" s="32"/>
    </row>
    <row r="322" spans="2:15">
      <c r="B322" s="151"/>
      <c r="C322" s="118"/>
      <c r="D322" s="17"/>
      <c r="E322" s="17"/>
      <c r="F322" s="95"/>
      <c r="G322" s="17"/>
      <c r="H322" s="95"/>
      <c r="M322" s="38"/>
      <c r="N322" s="43"/>
      <c r="O322" s="33"/>
    </row>
    <row r="323" spans="2:15" ht="18.75">
      <c r="B323" s="17"/>
      <c r="C323" s="17"/>
      <c r="D323" s="17"/>
      <c r="E323" s="17"/>
      <c r="F323" s="17"/>
      <c r="G323" s="17"/>
      <c r="H323" s="17"/>
      <c r="M323" s="38"/>
      <c r="N323" s="44"/>
      <c r="O323" s="33"/>
    </row>
    <row r="324" spans="2:15">
      <c r="B324" s="17"/>
      <c r="C324" s="17"/>
      <c r="D324" s="17"/>
      <c r="E324" s="17"/>
      <c r="F324" s="17"/>
      <c r="G324" s="17"/>
      <c r="H324" s="17"/>
      <c r="M324" s="38"/>
      <c r="N324" s="43"/>
      <c r="O324" s="33"/>
    </row>
    <row r="325" spans="2:15">
      <c r="B325" s="17"/>
      <c r="C325" s="17"/>
      <c r="D325" s="17"/>
      <c r="E325" s="17"/>
      <c r="F325" s="17"/>
      <c r="G325" s="17"/>
      <c r="H325" s="17"/>
      <c r="M325" s="38"/>
      <c r="N325" s="43" t="str">
        <f>IF(N321="ΘΕΩΡΙΑ",G17,IF(N321="ΕΡΓΑΣΤΗΡΙΟ",H17,0))</f>
        <v>ΧΡΙΣΤΟΔΟΥΛΟΥ ΓΕΩΡΓΙΟΣ - ΚΟΥΡΚΟΥΛΟΣ ΜΙΧΑΗΛ - ΚΟΥΝΕΓΕΛΙΔΗΣ ΣΤΕΦΑΝΟΣ</v>
      </c>
      <c r="O325" s="33"/>
    </row>
    <row r="326" spans="2:15">
      <c r="B326" s="17"/>
      <c r="C326" s="17"/>
      <c r="D326" s="17"/>
      <c r="E326" s="17"/>
      <c r="F326" s="17"/>
      <c r="G326" s="17"/>
      <c r="H326" s="17"/>
      <c r="M326" s="38"/>
      <c r="N326" s="43"/>
      <c r="O326" s="33"/>
    </row>
    <row r="327" spans="2:15" ht="18.75">
      <c r="B327" s="17"/>
      <c r="C327" s="17"/>
      <c r="D327" s="17"/>
      <c r="E327" s="17"/>
      <c r="F327" s="17"/>
      <c r="G327" s="17"/>
      <c r="H327" s="17"/>
      <c r="M327" s="38"/>
      <c r="N327" s="45" t="str">
        <f>$A$3</f>
        <v>B’ Εξάμηνο   -  ΑΙΘΟΥΣΑ : 31</v>
      </c>
      <c r="O327" s="33"/>
    </row>
    <row r="328" spans="2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2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18.75">
      <c r="B331" s="17"/>
      <c r="C331" s="17"/>
      <c r="D331" s="17"/>
      <c r="E331" s="17"/>
      <c r="F331" s="17"/>
      <c r="G331" s="17"/>
      <c r="H331" s="17"/>
      <c r="M331" s="32"/>
      <c r="N331" s="39" t="str">
        <f>$N$203</f>
        <v>2018 Α</v>
      </c>
      <c r="O331" s="32"/>
    </row>
    <row r="332" spans="2:15" ht="15.75">
      <c r="B332" s="17"/>
      <c r="C332" s="17"/>
      <c r="D332" s="17"/>
      <c r="E332" s="17"/>
      <c r="F332" s="17"/>
      <c r="G332" s="17"/>
      <c r="H332" s="17"/>
      <c r="M332" s="32"/>
      <c r="N332" s="40"/>
      <c r="O332" s="32"/>
    </row>
    <row r="333" spans="2:15" ht="15.75">
      <c r="B333" s="17"/>
      <c r="C333" s="17"/>
      <c r="D333" s="17"/>
      <c r="E333" s="17"/>
      <c r="F333" s="17"/>
      <c r="G333" s="17"/>
      <c r="H333" s="17"/>
      <c r="M333" s="37"/>
      <c r="N333" s="41" t="str">
        <f>$A$1</f>
        <v>ΚΥΒΕΡΝΗΤΗΣ ΣΚΑΦΩΝ ΑΝΑΨΥΧΗΣ</v>
      </c>
      <c r="O333" s="32"/>
    </row>
    <row r="334" spans="2:15" ht="15.75">
      <c r="B334" s="17"/>
      <c r="C334" s="17"/>
      <c r="D334" s="17"/>
      <c r="E334" s="17"/>
      <c r="F334" s="17"/>
      <c r="G334" s="17"/>
      <c r="H334" s="17"/>
      <c r="M334" s="32"/>
      <c r="N334" s="42"/>
      <c r="O334" s="32"/>
    </row>
    <row r="335" spans="2:15" ht="15.75">
      <c r="B335" s="17"/>
      <c r="C335" s="17"/>
      <c r="D335" s="17"/>
      <c r="E335" s="17"/>
      <c r="F335" s="17"/>
      <c r="G335" s="17"/>
      <c r="H335" s="17"/>
      <c r="M335" s="32"/>
      <c r="N335" s="42"/>
      <c r="O335" s="32"/>
    </row>
    <row r="336" spans="2:15" ht="18.75">
      <c r="B336" s="17"/>
      <c r="C336" s="17"/>
      <c r="D336" s="17"/>
      <c r="E336" s="17"/>
      <c r="F336" s="17"/>
      <c r="G336" s="17"/>
      <c r="H336" s="17"/>
      <c r="M336" s="32"/>
      <c r="N336" s="44">
        <f>B18</f>
        <v>0</v>
      </c>
      <c r="O336" s="32"/>
    </row>
    <row r="337" spans="2:15" ht="15.75">
      <c r="B337" s="17"/>
      <c r="C337" s="17"/>
      <c r="D337" s="17"/>
      <c r="E337" s="17"/>
      <c r="F337" s="17"/>
      <c r="G337" s="17"/>
      <c r="H337" s="17"/>
      <c r="M337" s="32"/>
      <c r="N337" s="42">
        <f>IF(N336=B18,IF(C18&lt;&gt;"",C9,IF(D18&lt;&gt;"",D9,0)))</f>
        <v>0</v>
      </c>
      <c r="O337" s="32"/>
    </row>
    <row r="338" spans="2:15">
      <c r="B338" s="17"/>
      <c r="C338" s="17"/>
      <c r="D338" s="17"/>
      <c r="E338" s="17"/>
      <c r="F338" s="17"/>
      <c r="G338" s="17"/>
      <c r="H338" s="17"/>
      <c r="M338" s="38"/>
      <c r="N338" s="43"/>
      <c r="O338" s="33"/>
    </row>
    <row r="339" spans="2:15" ht="18.75">
      <c r="M339" s="38"/>
      <c r="N339" s="44"/>
      <c r="O339" s="33"/>
    </row>
    <row r="340" spans="2:15">
      <c r="M340" s="38"/>
      <c r="N340" s="43"/>
      <c r="O340" s="33"/>
    </row>
    <row r="341" spans="2:15">
      <c r="M341" s="38"/>
      <c r="N341" s="43">
        <f>IF(N337="ΘΕΩΡΙΑ",G18,IF(N337="ΕΡΓΑΣΤΗΡΙΟ",H18,0))</f>
        <v>0</v>
      </c>
      <c r="O341" s="33"/>
    </row>
    <row r="342" spans="2:15">
      <c r="M342" s="38"/>
      <c r="N342" s="43"/>
      <c r="O342" s="33"/>
    </row>
    <row r="343" spans="2:15" ht="18.75">
      <c r="M343" s="38"/>
      <c r="N343" s="45" t="str">
        <f>$A$3</f>
        <v>B’ Εξάμηνο   -  ΑΙΘΟΥΣΑ : 31</v>
      </c>
      <c r="O343" s="33"/>
    </row>
    <row r="344" spans="2:15" ht="18.75">
      <c r="M344" s="38"/>
      <c r="N344" s="34"/>
      <c r="O344" s="33"/>
    </row>
    <row r="345" spans="2:15">
      <c r="M345" s="38"/>
      <c r="N345" s="17"/>
      <c r="O345" s="33"/>
    </row>
    <row r="346" spans="2:15">
      <c r="M346" s="17"/>
      <c r="N346" s="17"/>
      <c r="O346" s="17"/>
    </row>
    <row r="347" spans="2:15" ht="18.75">
      <c r="M347" s="32"/>
      <c r="N347" s="39" t="str">
        <f>$N$203</f>
        <v>2018 Α</v>
      </c>
      <c r="O347" s="32"/>
    </row>
    <row r="348" spans="2:15" ht="15.75">
      <c r="M348" s="32"/>
      <c r="N348" s="40"/>
      <c r="O348" s="32"/>
    </row>
    <row r="349" spans="2:15" ht="15.75">
      <c r="M349" s="37"/>
      <c r="N349" s="41" t="str">
        <f>$A$1</f>
        <v>ΚΥΒΕΡΝΗΤΗΣ ΣΚΑΦΩΝ ΑΝΑΨΥΧΗΣ</v>
      </c>
      <c r="O349" s="32"/>
    </row>
    <row r="350" spans="2:15" ht="15.75">
      <c r="M350" s="32"/>
      <c r="N350" s="42"/>
      <c r="O350" s="32"/>
    </row>
    <row r="351" spans="2:15" ht="15.75">
      <c r="M351" s="32"/>
      <c r="N351" s="42"/>
      <c r="O351" s="32"/>
    </row>
    <row r="352" spans="2:15" ht="18.75">
      <c r="M352" s="32"/>
      <c r="N352" s="44">
        <f>B19</f>
        <v>0</v>
      </c>
      <c r="O352" s="32"/>
    </row>
    <row r="353" spans="13:15" ht="15.75">
      <c r="M353" s="32"/>
      <c r="N353" s="42">
        <f>IF(N352=B19,IF(C19&lt;&gt;"",C9,IF(D19&lt;&gt;"",D9,0)))</f>
        <v>0</v>
      </c>
      <c r="O353" s="32"/>
    </row>
    <row r="354" spans="13:15">
      <c r="M354" s="38"/>
      <c r="N354" s="43"/>
      <c r="O354" s="33"/>
    </row>
    <row r="355" spans="13:15" ht="18.75">
      <c r="M355" s="38"/>
      <c r="N355" s="44"/>
      <c r="O355" s="33"/>
    </row>
    <row r="356" spans="13:15">
      <c r="M356" s="38"/>
      <c r="N356" s="43"/>
      <c r="O356" s="33"/>
    </row>
    <row r="357" spans="13:15">
      <c r="M357" s="38"/>
      <c r="N357" s="43">
        <f>IF(N353="ΘΕΩΡΙΑ",G19,IF(N353="ΕΡΓΑΣΤΗΡΙΟ",H19,0))</f>
        <v>0</v>
      </c>
      <c r="O357" s="33"/>
    </row>
    <row r="358" spans="13:15">
      <c r="M358" s="38"/>
      <c r="N358" s="43"/>
      <c r="O358" s="33"/>
    </row>
    <row r="359" spans="13:15" ht="18.75">
      <c r="M359" s="38"/>
      <c r="N359" s="45" t="str">
        <f>$A$3</f>
        <v>B’ Εξάμηνο   -  ΑΙΘΟΥΣΑ : 31</v>
      </c>
      <c r="O359" s="33"/>
    </row>
    <row r="360" spans="13:15" ht="18.75">
      <c r="M360" s="38"/>
      <c r="N360" s="34"/>
      <c r="O360" s="33"/>
    </row>
    <row r="361" spans="13:15">
      <c r="M361" s="38"/>
      <c r="N361" s="17"/>
      <c r="O361" s="33"/>
    </row>
    <row r="362" spans="13:15">
      <c r="M362" s="17"/>
      <c r="N362" s="17"/>
      <c r="O362" s="17"/>
    </row>
    <row r="363" spans="13:15" ht="18.75">
      <c r="M363" s="32"/>
      <c r="N363" s="39" t="str">
        <f>$N$203</f>
        <v>2018 Α</v>
      </c>
      <c r="O363" s="32"/>
    </row>
    <row r="364" spans="13:15" ht="15.75">
      <c r="M364" s="32"/>
      <c r="N364" s="40"/>
      <c r="O364" s="32"/>
    </row>
    <row r="365" spans="13:15" ht="15.75">
      <c r="M365" s="37"/>
      <c r="N365" s="41" t="str">
        <f>$A$1</f>
        <v>ΚΥΒΕΡΝΗΤΗΣ ΣΚΑΦΩΝ ΑΝΑΨΥΧΗΣ</v>
      </c>
      <c r="O365" s="32"/>
    </row>
    <row r="366" spans="13:15" ht="15.75">
      <c r="M366" s="32"/>
      <c r="N366" s="42"/>
      <c r="O366" s="32"/>
    </row>
    <row r="367" spans="13:15" ht="15.75">
      <c r="M367" s="32"/>
      <c r="N367" s="42"/>
      <c r="O367" s="32"/>
    </row>
    <row r="368" spans="13:15" ht="15.75">
      <c r="M368" s="32"/>
      <c r="N368" s="56">
        <f>B20</f>
        <v>0</v>
      </c>
      <c r="O368" s="32"/>
    </row>
    <row r="369" spans="13:15" ht="15.75">
      <c r="M369" s="32"/>
      <c r="N369" s="42">
        <f>IF(N368=B20,IF(C20&lt;&gt;"",C9,IF(D20&lt;&gt;"",D9,0)))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IF(N369="ΘΕΩΡΙΑ",G20,IF(N369="ΕΡΓΑΣΤΗΡΙΟ",H20,0))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B’ Εξάμηνο   -  ΑΙΘΟΥΣΑ : 31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$N$203</f>
        <v>2018 Α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ΚΥΒΕΡΝΗΤΗΣ ΣΚΑΦΩΝ ΑΝΑΨΥΧΗΣ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7">
        <f>B21</f>
        <v>0</v>
      </c>
      <c r="O384" s="32"/>
    </row>
    <row r="385" spans="13:15" ht="15.75">
      <c r="M385" s="38"/>
      <c r="N385" s="42">
        <f>IF(N384=B21,IF(C21&lt;&gt;"",C9,IF(D21&lt;&gt;"",D9,0)))</f>
        <v>0</v>
      </c>
      <c r="O385" s="33"/>
    </row>
    <row r="386" spans="13:15" ht="18.75">
      <c r="M386" s="38"/>
      <c r="N386" s="46"/>
      <c r="O386" s="33"/>
    </row>
    <row r="387" spans="13:15">
      <c r="M387" s="38"/>
      <c r="N387" s="43"/>
      <c r="O387" s="33"/>
    </row>
    <row r="388" spans="13:15">
      <c r="M388" s="38"/>
      <c r="N388" s="43">
        <f>IF(N385="ΘΕΩΡΙΑ",G21,IF(N385="ΕΡΓΑΣΤΗΡΙΟ",H21,0))</f>
        <v>0</v>
      </c>
      <c r="O388" s="33"/>
    </row>
    <row r="389" spans="13:15">
      <c r="M389" s="38"/>
      <c r="N389" s="43"/>
      <c r="O389" s="33"/>
    </row>
    <row r="390" spans="13:15" ht="18.75">
      <c r="M390" s="38"/>
      <c r="N390" s="45" t="str">
        <f>$A$3</f>
        <v>B’ Εξάμηνο   -  ΑΙΘΟΥΣΑ : 31</v>
      </c>
      <c r="O390" s="33"/>
    </row>
    <row r="391" spans="13:15" ht="18.75">
      <c r="M391" s="38"/>
      <c r="N391" s="34"/>
      <c r="O391" s="33"/>
    </row>
    <row r="392" spans="13:15">
      <c r="M392" s="38"/>
      <c r="N392" s="17"/>
      <c r="O392" s="33"/>
    </row>
    <row r="394" spans="13:15" ht="18.75">
      <c r="N394" s="39" t="str">
        <f>$N$203</f>
        <v>2018 Α</v>
      </c>
    </row>
    <row r="395" spans="13:15" ht="15.75">
      <c r="N395" s="40"/>
    </row>
    <row r="396" spans="13:15" ht="15.75">
      <c r="N396" s="41" t="str">
        <f>$A$1</f>
        <v>ΚΥΒΕΡΝΗΤΗΣ ΣΚΑΦΩΝ ΑΝΑΨΥΧΗΣ</v>
      </c>
    </row>
    <row r="397" spans="13:15" ht="15.75">
      <c r="N397" s="42"/>
    </row>
    <row r="398" spans="13:15" ht="15.75">
      <c r="N398" s="42"/>
    </row>
    <row r="399" spans="13:15" ht="18.75">
      <c r="N399" s="44">
        <f>B22</f>
        <v>0</v>
      </c>
    </row>
    <row r="400" spans="13:15" ht="15.75">
      <c r="N400" s="42">
        <f>IF(N399=B22,IF(C22&lt;&gt;"",C9,IF(D22&lt;&gt;"",D9,0)))</f>
        <v>0</v>
      </c>
    </row>
    <row r="401" spans="14:14" ht="18.75">
      <c r="N401" s="46"/>
    </row>
    <row r="402" spans="14:14">
      <c r="N402" s="43"/>
    </row>
    <row r="403" spans="14:14">
      <c r="N403" s="43">
        <f>IF(N400="ΘΕΩΡΙΑ",G22,IF(N400="ΕΡΓΑΣΤΗΡΙΟ",H22,0))</f>
        <v>0</v>
      </c>
    </row>
    <row r="404" spans="14:14">
      <c r="N404" s="43"/>
    </row>
    <row r="405" spans="14:14" ht="18.75">
      <c r="N405" s="45" t="str">
        <f>$A$3</f>
        <v>B’ Εξάμηνο   -  ΑΙΘΟΥΣΑ : 31</v>
      </c>
    </row>
  </sheetData>
  <mergeCells count="10">
    <mergeCell ref="M187:N187"/>
    <mergeCell ref="B168:H168"/>
    <mergeCell ref="B176:H176"/>
    <mergeCell ref="A1:H1"/>
    <mergeCell ref="A3:H3"/>
    <mergeCell ref="B8:B9"/>
    <mergeCell ref="E8:E9"/>
    <mergeCell ref="F8:F9"/>
    <mergeCell ref="G8:G9"/>
    <mergeCell ref="H8:H9"/>
  </mergeCells>
  <dataValidations disablePrompts="1" count="1">
    <dataValidation type="list" allowBlank="1" showInputMessage="1" showErrorMessage="1" sqref="D187:H187">
      <formula1>mathimata3</formula1>
    </dataValidation>
  </dataValidations>
  <printOptions horizontalCentered="1" verticalCentered="1"/>
  <pageMargins left="0" right="0" top="0" bottom="0" header="0" footer="0"/>
  <pageSetup paperSize="9" scale="70" fitToHeight="5" orientation="portrait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R426"/>
  <sheetViews>
    <sheetView topLeftCell="A157" zoomScale="85" zoomScaleNormal="85" workbookViewId="0">
      <selection activeCell="D173" sqref="D173"/>
    </sheetView>
  </sheetViews>
  <sheetFormatPr defaultRowHeight="15"/>
  <cols>
    <col min="1" max="1" width="9.140625" style="139"/>
    <col min="2" max="2" width="31.7109375" style="139" customWidth="1"/>
    <col min="3" max="3" width="16.28515625" style="139" customWidth="1"/>
    <col min="4" max="4" width="14.42578125" style="139" customWidth="1"/>
    <col min="5" max="5" width="15.7109375" style="139" customWidth="1"/>
    <col min="6" max="6" width="16" style="139" customWidth="1"/>
    <col min="7" max="7" width="15.5703125" style="139" customWidth="1"/>
    <col min="8" max="8" width="19.57031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3.25">
      <c r="A1" s="367" t="s">
        <v>44</v>
      </c>
      <c r="B1" s="367"/>
      <c r="C1" s="367"/>
      <c r="D1" s="367"/>
      <c r="E1" s="367"/>
      <c r="F1" s="367"/>
      <c r="G1" s="367"/>
      <c r="H1" s="367"/>
    </row>
    <row r="2" spans="1:14" ht="15.75">
      <c r="F2" s="1"/>
    </row>
    <row r="3" spans="1:14" ht="18" customHeight="1">
      <c r="A3" s="356" t="s">
        <v>362</v>
      </c>
      <c r="B3" s="356"/>
      <c r="C3" s="356"/>
      <c r="D3" s="356"/>
      <c r="E3" s="356"/>
      <c r="F3" s="356"/>
      <c r="G3" s="356"/>
      <c r="H3" s="356"/>
    </row>
    <row r="4" spans="1:14">
      <c r="D4" s="357" t="s">
        <v>307</v>
      </c>
      <c r="E4" s="370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  <c r="N8" s="108"/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  <c r="N9" s="108"/>
    </row>
    <row r="10" spans="1:14" ht="31.5">
      <c r="A10" s="84">
        <f>COUNTIF(B24:H184,B10)</f>
        <v>45</v>
      </c>
      <c r="B10" s="111" t="s">
        <v>108</v>
      </c>
      <c r="C10" s="28">
        <v>3</v>
      </c>
      <c r="D10" s="28"/>
      <c r="E10" s="112">
        <f t="shared" ref="E10:E22" si="0">C10+D10</f>
        <v>3</v>
      </c>
      <c r="F10" s="112">
        <f>ROUND(E10*15*0.15,0)</f>
        <v>7</v>
      </c>
      <c r="G10" s="12" t="s">
        <v>348</v>
      </c>
      <c r="H10" s="112"/>
      <c r="I10" s="139">
        <f>E10*15</f>
        <v>45</v>
      </c>
      <c r="J10" s="139">
        <f>A10-I10</f>
        <v>0</v>
      </c>
      <c r="N10" s="125" t="str">
        <f>A1</f>
        <v>ΤΕΧΝΙΚΟΣ ΤΟΥΡΙΣΤΙΚΩΝ ΜΟΝΑΔΩΝ ΚΑΙ ΕΠΙΧΕΙΡΗΣΕΩΝ ΦΙΛΟΞΕΝΙΑΣ</v>
      </c>
    </row>
    <row r="11" spans="1:14" ht="25.5">
      <c r="A11" s="8">
        <f>COUNTIF(B24:H184,B11)</f>
        <v>45</v>
      </c>
      <c r="B11" s="235" t="s">
        <v>167</v>
      </c>
      <c r="C11" s="28">
        <v>3</v>
      </c>
      <c r="D11" s="28"/>
      <c r="E11" s="112">
        <f t="shared" si="0"/>
        <v>3</v>
      </c>
      <c r="F11" s="112">
        <f>ROUND(E11*15*0.15,0)</f>
        <v>7</v>
      </c>
      <c r="G11" s="12" t="s">
        <v>349</v>
      </c>
      <c r="H11" s="112"/>
      <c r="I11" s="139">
        <f t="shared" ref="I11:I22" si="1">E11*15</f>
        <v>45</v>
      </c>
      <c r="J11" s="139">
        <f t="shared" ref="J11:J22" si="2">A11-I11</f>
        <v>0</v>
      </c>
      <c r="N11" s="107"/>
    </row>
    <row r="12" spans="1:14" ht="25.5">
      <c r="A12" s="8">
        <f>COUNTIF(B24:H184,B12)</f>
        <v>30</v>
      </c>
      <c r="B12" s="111" t="s">
        <v>37</v>
      </c>
      <c r="C12" s="28">
        <v>2</v>
      </c>
      <c r="D12" s="28"/>
      <c r="E12" s="112">
        <f t="shared" si="0"/>
        <v>2</v>
      </c>
      <c r="F12" s="112">
        <f t="shared" ref="F12:F22" si="3">ROUND(E12*15*0.15,0)</f>
        <v>5</v>
      </c>
      <c r="G12" s="112" t="s">
        <v>350</v>
      </c>
      <c r="H12" s="112"/>
      <c r="I12" s="139">
        <f t="shared" si="1"/>
        <v>30</v>
      </c>
      <c r="J12" s="139">
        <f t="shared" si="2"/>
        <v>0</v>
      </c>
      <c r="N12" s="107" t="str">
        <f>A3</f>
        <v>Γ’ Εξάμηνο   -  ΑΙΘΟΥΣΑ : 23 -1ος ΌΡΟΦΟΣ</v>
      </c>
    </row>
    <row r="13" spans="1:14" ht="25.5">
      <c r="A13" s="8">
        <f>COUNTIF(B24:H184,B13)</f>
        <v>30</v>
      </c>
      <c r="B13" s="111" t="s">
        <v>38</v>
      </c>
      <c r="C13" s="28">
        <v>2</v>
      </c>
      <c r="D13" s="28"/>
      <c r="E13" s="112">
        <f t="shared" si="0"/>
        <v>2</v>
      </c>
      <c r="F13" s="112">
        <f t="shared" si="3"/>
        <v>5</v>
      </c>
      <c r="G13" s="112" t="s">
        <v>351</v>
      </c>
      <c r="H13" s="112"/>
      <c r="I13" s="139">
        <f t="shared" si="1"/>
        <v>30</v>
      </c>
      <c r="J13" s="139">
        <f t="shared" si="2"/>
        <v>0</v>
      </c>
      <c r="N13" s="107"/>
    </row>
    <row r="14" spans="1:14" ht="30">
      <c r="A14" s="8">
        <f>COUNTIF(B24:H184,B14)</f>
        <v>45</v>
      </c>
      <c r="B14" s="82" t="s">
        <v>45</v>
      </c>
      <c r="C14" s="28"/>
      <c r="D14" s="28">
        <v>3</v>
      </c>
      <c r="E14" s="112">
        <f t="shared" si="0"/>
        <v>3</v>
      </c>
      <c r="F14" s="112">
        <f t="shared" si="3"/>
        <v>7</v>
      </c>
      <c r="H14" s="12" t="s">
        <v>349</v>
      </c>
      <c r="I14" s="139">
        <f t="shared" si="1"/>
        <v>45</v>
      </c>
      <c r="J14" s="139">
        <f t="shared" si="2"/>
        <v>0</v>
      </c>
      <c r="N14" s="107" t="s">
        <v>155</v>
      </c>
    </row>
    <row r="15" spans="1:14" ht="26.25" thickBot="1">
      <c r="A15" s="8">
        <f>COUNTIF(B24:H184,B15)</f>
        <v>30</v>
      </c>
      <c r="B15" s="111" t="s">
        <v>120</v>
      </c>
      <c r="C15" s="28">
        <v>2</v>
      </c>
      <c r="D15" s="28"/>
      <c r="E15" s="112">
        <f t="shared" si="0"/>
        <v>2</v>
      </c>
      <c r="F15" s="112">
        <f t="shared" si="3"/>
        <v>5</v>
      </c>
      <c r="G15" s="112" t="s">
        <v>372</v>
      </c>
      <c r="H15" s="112"/>
      <c r="I15" s="139">
        <f t="shared" si="1"/>
        <v>30</v>
      </c>
      <c r="J15" s="139">
        <f t="shared" si="2"/>
        <v>0</v>
      </c>
      <c r="L15" s="81"/>
      <c r="N15" s="109"/>
    </row>
    <row r="16" spans="1:14" ht="30" customHeight="1">
      <c r="A16" s="8">
        <f>COUNTIF(B24:H184,B16)</f>
        <v>30</v>
      </c>
      <c r="B16" s="82" t="s">
        <v>174</v>
      </c>
      <c r="C16" s="28"/>
      <c r="D16" s="28">
        <v>2</v>
      </c>
      <c r="E16" s="112">
        <f t="shared" si="0"/>
        <v>2</v>
      </c>
      <c r="F16" s="112">
        <f t="shared" si="3"/>
        <v>5</v>
      </c>
      <c r="H16" s="12" t="s">
        <v>349</v>
      </c>
      <c r="I16" s="139">
        <f t="shared" si="1"/>
        <v>30</v>
      </c>
      <c r="J16" s="139">
        <f t="shared" si="2"/>
        <v>0</v>
      </c>
    </row>
    <row r="17" spans="1:11" ht="47.25">
      <c r="A17" s="8">
        <f>COUNTIF(B24:H184,B17)</f>
        <v>45</v>
      </c>
      <c r="B17" s="82" t="s">
        <v>168</v>
      </c>
      <c r="C17" s="28">
        <v>3</v>
      </c>
      <c r="D17" s="28"/>
      <c r="E17" s="112">
        <f t="shared" si="0"/>
        <v>3</v>
      </c>
      <c r="F17" s="112">
        <f t="shared" si="3"/>
        <v>7</v>
      </c>
      <c r="G17" s="294" t="s">
        <v>327</v>
      </c>
      <c r="H17" s="92"/>
      <c r="I17" s="139">
        <f t="shared" si="1"/>
        <v>45</v>
      </c>
      <c r="J17" s="139">
        <f t="shared" si="2"/>
        <v>0</v>
      </c>
    </row>
    <row r="18" spans="1:11">
      <c r="A18" s="8">
        <f>COUNTIF(B24:H184,B18)</f>
        <v>0</v>
      </c>
      <c r="B18" s="111"/>
      <c r="C18" s="28"/>
      <c r="D18" s="28"/>
      <c r="E18" s="112">
        <f t="shared" si="0"/>
        <v>0</v>
      </c>
      <c r="F18" s="112">
        <f t="shared" si="3"/>
        <v>0</v>
      </c>
      <c r="G18" s="112"/>
      <c r="H18" s="92"/>
      <c r="I18" s="139">
        <f t="shared" si="1"/>
        <v>0</v>
      </c>
      <c r="J18" s="139">
        <f t="shared" si="2"/>
        <v>0</v>
      </c>
    </row>
    <row r="19" spans="1:11">
      <c r="A19" s="8">
        <f>COUNTIF(B24:H184,B19)</f>
        <v>0</v>
      </c>
      <c r="B19" s="27"/>
      <c r="C19" s="112"/>
      <c r="D19" s="112"/>
      <c r="E19" s="112">
        <f t="shared" si="0"/>
        <v>0</v>
      </c>
      <c r="F19" s="112">
        <f t="shared" si="3"/>
        <v>0</v>
      </c>
      <c r="G19" s="112"/>
      <c r="H19" s="92"/>
      <c r="I19" s="139">
        <f t="shared" si="1"/>
        <v>0</v>
      </c>
      <c r="J19" s="139">
        <f t="shared" si="2"/>
        <v>0</v>
      </c>
    </row>
    <row r="20" spans="1:11">
      <c r="A20" s="8">
        <f>COUNTIF(B24:H184,B20)</f>
        <v>0</v>
      </c>
      <c r="B20" s="27"/>
      <c r="C20" s="112"/>
      <c r="D20" s="112"/>
      <c r="E20" s="112">
        <f t="shared" si="0"/>
        <v>0</v>
      </c>
      <c r="F20" s="112">
        <f t="shared" si="3"/>
        <v>0</v>
      </c>
      <c r="G20" s="92"/>
      <c r="H20" s="92"/>
      <c r="I20" s="139">
        <f t="shared" si="1"/>
        <v>0</v>
      </c>
      <c r="J20" s="139">
        <f t="shared" si="2"/>
        <v>0</v>
      </c>
    </row>
    <row r="21" spans="1:11">
      <c r="A21" s="8">
        <f>COUNTIF(B24:H184,B21)</f>
        <v>0</v>
      </c>
      <c r="B21" s="27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1">
      <c r="A22" s="8">
        <f>COUNTIF(B24:H184,B22)</f>
        <v>0</v>
      </c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1">
      <c r="A23" s="139">
        <f>SUM(A10:A22)</f>
        <v>300</v>
      </c>
      <c r="B23" s="143" t="s">
        <v>20</v>
      </c>
      <c r="C23" s="139">
        <f>SUM(C10:C22)</f>
        <v>15</v>
      </c>
      <c r="D23" s="139">
        <f>SUM(D10:D22)</f>
        <v>5</v>
      </c>
    </row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1" hidden="1">
      <c r="C33" s="197"/>
    </row>
    <row r="34" spans="1:11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1" hidden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1" hidden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1" hidden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1" hidden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1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1">
      <c r="C40" s="15"/>
    </row>
    <row r="41" spans="1:11" ht="31.5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  <c r="J41" s="71"/>
    </row>
    <row r="42" spans="1:11">
      <c r="B42" s="6">
        <v>1</v>
      </c>
      <c r="C42" s="15" t="s">
        <v>11</v>
      </c>
      <c r="D42" s="111"/>
      <c r="E42" s="111"/>
      <c r="F42" s="111"/>
      <c r="G42" s="300" t="s">
        <v>37</v>
      </c>
    </row>
    <row r="43" spans="1:11" ht="45">
      <c r="B43" s="6">
        <v>2</v>
      </c>
      <c r="C43" s="15" t="s">
        <v>12</v>
      </c>
      <c r="D43" s="111"/>
      <c r="E43" s="111"/>
      <c r="F43" s="111"/>
      <c r="G43" s="82" t="s">
        <v>37</v>
      </c>
      <c r="H43" s="82" t="s">
        <v>45</v>
      </c>
      <c r="K43" s="71"/>
    </row>
    <row r="44" spans="1:11" ht="45">
      <c r="B44" s="6">
        <v>3</v>
      </c>
      <c r="C44" s="15" t="s">
        <v>13</v>
      </c>
      <c r="D44" s="111"/>
      <c r="E44" s="111"/>
      <c r="F44" s="111"/>
      <c r="G44" s="82"/>
      <c r="H44" s="82" t="s">
        <v>45</v>
      </c>
    </row>
    <row r="45" spans="1:11" ht="45">
      <c r="B45" s="6">
        <v>4</v>
      </c>
      <c r="C45" s="15" t="s">
        <v>14</v>
      </c>
      <c r="D45" s="111"/>
      <c r="E45" s="111"/>
      <c r="F45" s="111"/>
      <c r="G45" s="82"/>
      <c r="H45" s="82" t="s">
        <v>45</v>
      </c>
    </row>
    <row r="46" spans="1:11" ht="60">
      <c r="B46" s="143">
        <v>5</v>
      </c>
      <c r="C46" s="15" t="s">
        <v>15</v>
      </c>
      <c r="D46" s="82"/>
      <c r="E46" s="82"/>
      <c r="F46" s="111"/>
      <c r="G46" s="82" t="s">
        <v>174</v>
      </c>
      <c r="H46" s="299" t="s">
        <v>167</v>
      </c>
    </row>
    <row r="47" spans="1:11" ht="60">
      <c r="C47" s="15"/>
      <c r="G47" s="82" t="s">
        <v>174</v>
      </c>
    </row>
    <row r="48" spans="1:11" ht="31.5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45">
      <c r="B49" s="6">
        <v>1</v>
      </c>
      <c r="C49" s="15" t="s">
        <v>11</v>
      </c>
      <c r="D49" s="82" t="s">
        <v>108</v>
      </c>
      <c r="E49" s="82" t="s">
        <v>38</v>
      </c>
      <c r="F49" s="299" t="s">
        <v>167</v>
      </c>
      <c r="G49" s="300" t="s">
        <v>37</v>
      </c>
      <c r="H49" s="300" t="s">
        <v>108</v>
      </c>
    </row>
    <row r="50" spans="1:8" ht="45">
      <c r="B50" s="6">
        <v>2</v>
      </c>
      <c r="C50" s="15" t="s">
        <v>12</v>
      </c>
      <c r="D50" s="82" t="s">
        <v>108</v>
      </c>
      <c r="E50" s="82" t="s">
        <v>38</v>
      </c>
      <c r="F50" s="243" t="s">
        <v>167</v>
      </c>
      <c r="G50" s="82" t="s">
        <v>37</v>
      </c>
      <c r="H50" s="82" t="s">
        <v>45</v>
      </c>
    </row>
    <row r="51" spans="1:8" ht="60">
      <c r="B51" s="6">
        <v>3</v>
      </c>
      <c r="C51" s="15" t="s">
        <v>13</v>
      </c>
      <c r="D51" s="243" t="s">
        <v>167</v>
      </c>
      <c r="E51" s="82" t="s">
        <v>120</v>
      </c>
      <c r="F51" s="82" t="s">
        <v>174</v>
      </c>
      <c r="G51" s="82" t="s">
        <v>168</v>
      </c>
      <c r="H51" s="82" t="s">
        <v>45</v>
      </c>
    </row>
    <row r="52" spans="1:8" ht="60">
      <c r="B52" s="6">
        <v>4</v>
      </c>
      <c r="C52" s="15" t="s">
        <v>14</v>
      </c>
      <c r="D52" s="82" t="s">
        <v>168</v>
      </c>
      <c r="E52" s="82" t="s">
        <v>120</v>
      </c>
      <c r="F52" s="82" t="s">
        <v>174</v>
      </c>
      <c r="G52" s="82" t="s">
        <v>168</v>
      </c>
      <c r="H52" s="82" t="s">
        <v>45</v>
      </c>
    </row>
    <row r="53" spans="1:8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8" ht="31.5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45">
      <c r="A56" s="139">
        <v>3</v>
      </c>
      <c r="B56" s="6">
        <v>1</v>
      </c>
      <c r="C56" s="15" t="s">
        <v>11</v>
      </c>
      <c r="D56" s="82" t="s">
        <v>108</v>
      </c>
      <c r="E56" s="82" t="s">
        <v>38</v>
      </c>
      <c r="F56" s="299" t="s">
        <v>167</v>
      </c>
      <c r="G56" s="300" t="s">
        <v>37</v>
      </c>
      <c r="H56" s="300" t="s">
        <v>108</v>
      </c>
    </row>
    <row r="57" spans="1:8" ht="45">
      <c r="B57" s="6">
        <v>2</v>
      </c>
      <c r="C57" s="15" t="s">
        <v>12</v>
      </c>
      <c r="D57" s="82" t="s">
        <v>108</v>
      </c>
      <c r="E57" s="82" t="s">
        <v>38</v>
      </c>
      <c r="F57" s="243" t="s">
        <v>167</v>
      </c>
      <c r="G57" s="82" t="s">
        <v>37</v>
      </c>
      <c r="H57" s="82" t="s">
        <v>45</v>
      </c>
    </row>
    <row r="58" spans="1:8" ht="60">
      <c r="B58" s="6">
        <v>3</v>
      </c>
      <c r="C58" s="15" t="s">
        <v>13</v>
      </c>
      <c r="D58" s="243" t="s">
        <v>167</v>
      </c>
      <c r="E58" s="82" t="s">
        <v>120</v>
      </c>
      <c r="F58" s="82" t="s">
        <v>174</v>
      </c>
      <c r="G58" s="82" t="s">
        <v>168</v>
      </c>
      <c r="H58" s="82" t="s">
        <v>45</v>
      </c>
    </row>
    <row r="59" spans="1:8" ht="60">
      <c r="B59" s="6">
        <v>4</v>
      </c>
      <c r="C59" s="15" t="s">
        <v>14</v>
      </c>
      <c r="D59" s="82" t="s">
        <v>168</v>
      </c>
      <c r="E59" s="82" t="s">
        <v>120</v>
      </c>
      <c r="F59" s="82" t="s">
        <v>174</v>
      </c>
      <c r="G59" s="82" t="s">
        <v>168</v>
      </c>
      <c r="H59" s="82" t="s">
        <v>45</v>
      </c>
    </row>
    <row r="60" spans="1:8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1.5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34.5" customHeight="1">
      <c r="B62" s="6">
        <v>1</v>
      </c>
      <c r="C62" s="15" t="s">
        <v>11</v>
      </c>
      <c r="D62" s="82" t="s">
        <v>108</v>
      </c>
      <c r="E62" s="82" t="s">
        <v>38</v>
      </c>
      <c r="F62" s="299" t="s">
        <v>167</v>
      </c>
      <c r="G62" s="300" t="s">
        <v>37</v>
      </c>
      <c r="H62" s="300"/>
    </row>
    <row r="63" spans="1:8" ht="45">
      <c r="B63" s="6">
        <v>2</v>
      </c>
      <c r="C63" s="15" t="s">
        <v>12</v>
      </c>
      <c r="D63" s="82" t="s">
        <v>108</v>
      </c>
      <c r="E63" s="82" t="s">
        <v>38</v>
      </c>
      <c r="F63" s="243" t="s">
        <v>167</v>
      </c>
      <c r="G63" s="82" t="s">
        <v>37</v>
      </c>
      <c r="H63" s="82"/>
    </row>
    <row r="64" spans="1:8" ht="60">
      <c r="B64" s="6">
        <v>3</v>
      </c>
      <c r="C64" s="15" t="s">
        <v>13</v>
      </c>
      <c r="D64" s="243" t="s">
        <v>167</v>
      </c>
      <c r="E64" s="82" t="s">
        <v>120</v>
      </c>
      <c r="F64" s="82" t="s">
        <v>174</v>
      </c>
      <c r="G64" s="82" t="s">
        <v>168</v>
      </c>
      <c r="H64" s="82"/>
    </row>
    <row r="65" spans="1:8" ht="60">
      <c r="B65" s="6">
        <v>4</v>
      </c>
      <c r="C65" s="15" t="s">
        <v>14</v>
      </c>
      <c r="E65" s="82" t="s">
        <v>120</v>
      </c>
      <c r="F65" s="82" t="s">
        <v>174</v>
      </c>
      <c r="G65" s="82" t="s">
        <v>168</v>
      </c>
      <c r="H65" s="82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1.5">
      <c r="A68" s="139">
        <v>5</v>
      </c>
      <c r="B68" s="5" t="s">
        <v>0</v>
      </c>
      <c r="C68" s="5" t="s">
        <v>1</v>
      </c>
      <c r="D68" s="5" t="s">
        <v>312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45">
      <c r="B69" s="6">
        <v>1</v>
      </c>
      <c r="C69" s="15" t="s">
        <v>11</v>
      </c>
      <c r="D69" s="82"/>
      <c r="E69" s="82" t="s">
        <v>38</v>
      </c>
      <c r="F69" s="299" t="s">
        <v>167</v>
      </c>
      <c r="G69" s="300" t="s">
        <v>37</v>
      </c>
      <c r="H69" s="300" t="s">
        <v>108</v>
      </c>
    </row>
    <row r="70" spans="1:8" ht="45">
      <c r="B70" s="6">
        <v>2</v>
      </c>
      <c r="C70" s="15" t="s">
        <v>12</v>
      </c>
      <c r="D70" s="82"/>
      <c r="E70" s="82" t="s">
        <v>38</v>
      </c>
      <c r="F70" s="243" t="s">
        <v>167</v>
      </c>
      <c r="G70" s="82" t="s">
        <v>37</v>
      </c>
      <c r="H70" s="82" t="s">
        <v>45</v>
      </c>
    </row>
    <row r="71" spans="1:8" ht="60">
      <c r="B71" s="6">
        <v>3</v>
      </c>
      <c r="C71" s="15" t="s">
        <v>13</v>
      </c>
      <c r="D71" s="243"/>
      <c r="E71" s="82" t="s">
        <v>120</v>
      </c>
      <c r="F71" s="82" t="s">
        <v>174</v>
      </c>
      <c r="G71" s="82" t="s">
        <v>168</v>
      </c>
      <c r="H71" s="82" t="s">
        <v>45</v>
      </c>
    </row>
    <row r="72" spans="1:8" ht="60">
      <c r="B72" s="6">
        <v>4</v>
      </c>
      <c r="C72" s="15" t="s">
        <v>14</v>
      </c>
      <c r="D72" s="82" t="s">
        <v>168</v>
      </c>
      <c r="E72" s="82" t="s">
        <v>120</v>
      </c>
      <c r="F72" s="82" t="s">
        <v>174</v>
      </c>
      <c r="G72" s="82" t="s">
        <v>168</v>
      </c>
      <c r="H72" s="82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</row>
    <row r="75" spans="1:8" ht="31.5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45">
      <c r="B76" s="6">
        <v>1</v>
      </c>
      <c r="C76" s="15" t="s">
        <v>11</v>
      </c>
      <c r="D76" s="82" t="s">
        <v>108</v>
      </c>
      <c r="E76" s="82" t="s">
        <v>38</v>
      </c>
      <c r="F76" s="299" t="s">
        <v>167</v>
      </c>
      <c r="G76" s="300" t="s">
        <v>37</v>
      </c>
      <c r="H76" s="300" t="s">
        <v>108</v>
      </c>
    </row>
    <row r="77" spans="1:8" ht="45">
      <c r="B77" s="6">
        <v>2</v>
      </c>
      <c r="C77" s="15" t="s">
        <v>12</v>
      </c>
      <c r="D77" s="82" t="s">
        <v>108</v>
      </c>
      <c r="E77" s="82" t="s">
        <v>38</v>
      </c>
      <c r="F77" s="243" t="s">
        <v>167</v>
      </c>
      <c r="G77" s="82" t="s">
        <v>37</v>
      </c>
      <c r="H77" s="82" t="s">
        <v>45</v>
      </c>
    </row>
    <row r="78" spans="1:8" ht="60">
      <c r="B78" s="6">
        <v>3</v>
      </c>
      <c r="C78" s="15" t="s">
        <v>13</v>
      </c>
      <c r="D78" s="243" t="s">
        <v>167</v>
      </c>
      <c r="E78" s="82" t="s">
        <v>120</v>
      </c>
      <c r="F78" s="82" t="s">
        <v>174</v>
      </c>
      <c r="G78" s="82" t="s">
        <v>168</v>
      </c>
      <c r="H78" s="82" t="s">
        <v>45</v>
      </c>
    </row>
    <row r="79" spans="1:8" ht="60">
      <c r="B79" s="6">
        <v>4</v>
      </c>
      <c r="C79" s="15" t="s">
        <v>14</v>
      </c>
      <c r="D79" s="82" t="s">
        <v>168</v>
      </c>
      <c r="E79" s="82" t="s">
        <v>120</v>
      </c>
      <c r="F79" s="82" t="s">
        <v>174</v>
      </c>
      <c r="G79" s="82" t="s">
        <v>168</v>
      </c>
      <c r="H79" s="82" t="s">
        <v>45</v>
      </c>
    </row>
    <row r="80" spans="1:8" ht="30">
      <c r="B80" s="143">
        <v>5</v>
      </c>
      <c r="C80" s="15" t="s">
        <v>15</v>
      </c>
      <c r="D80" s="302" t="s">
        <v>108</v>
      </c>
      <c r="E80" s="82"/>
      <c r="F80" s="302" t="s">
        <v>108</v>
      </c>
      <c r="G80" s="319" t="s">
        <v>108</v>
      </c>
      <c r="H80" s="302" t="s">
        <v>120</v>
      </c>
    </row>
    <row r="81" spans="1:8">
      <c r="D81" s="14"/>
      <c r="E81" s="14"/>
      <c r="F81" s="14"/>
      <c r="G81" s="14"/>
      <c r="H81" s="14"/>
    </row>
    <row r="82" spans="1:8" ht="31.5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45">
      <c r="B83" s="6">
        <v>1</v>
      </c>
      <c r="C83" s="15" t="s">
        <v>11</v>
      </c>
      <c r="D83" s="82"/>
      <c r="E83" s="82" t="s">
        <v>38</v>
      </c>
      <c r="F83" s="299" t="s">
        <v>167</v>
      </c>
      <c r="G83" s="300"/>
      <c r="H83" s="300" t="s">
        <v>108</v>
      </c>
    </row>
    <row r="84" spans="1:8" ht="45">
      <c r="B84" s="6">
        <v>2</v>
      </c>
      <c r="C84" s="15" t="s">
        <v>12</v>
      </c>
      <c r="D84" s="82"/>
      <c r="E84" s="82" t="s">
        <v>38</v>
      </c>
      <c r="F84" s="243" t="s">
        <v>167</v>
      </c>
      <c r="G84" s="82"/>
      <c r="H84" s="82" t="s">
        <v>45</v>
      </c>
    </row>
    <row r="85" spans="1:8" ht="60">
      <c r="B85" s="6">
        <v>3</v>
      </c>
      <c r="C85" s="15" t="s">
        <v>13</v>
      </c>
      <c r="D85" s="243"/>
      <c r="E85" s="82" t="s">
        <v>120</v>
      </c>
      <c r="F85" s="82" t="s">
        <v>174</v>
      </c>
      <c r="G85" s="82"/>
      <c r="H85" s="82" t="s">
        <v>45</v>
      </c>
    </row>
    <row r="86" spans="1:8" ht="60">
      <c r="B86" s="6">
        <v>4</v>
      </c>
      <c r="C86" s="15" t="s">
        <v>14</v>
      </c>
      <c r="D86" s="82"/>
      <c r="E86" s="82" t="s">
        <v>120</v>
      </c>
      <c r="F86" s="82" t="s">
        <v>174</v>
      </c>
      <c r="G86" s="82"/>
      <c r="H86" s="82" t="s">
        <v>45</v>
      </c>
    </row>
    <row r="87" spans="1:8" ht="45">
      <c r="B87" s="143">
        <v>5</v>
      </c>
      <c r="C87" s="15" t="s">
        <v>15</v>
      </c>
      <c r="D87" s="82"/>
      <c r="E87" s="82"/>
      <c r="F87" s="82"/>
      <c r="G87" s="82"/>
      <c r="H87" s="303" t="s">
        <v>45</v>
      </c>
    </row>
    <row r="89" spans="1:8" ht="31.5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45">
      <c r="B90" s="6">
        <v>1</v>
      </c>
      <c r="C90" s="15" t="s">
        <v>11</v>
      </c>
      <c r="D90" s="82" t="s">
        <v>108</v>
      </c>
      <c r="E90" s="82" t="s">
        <v>38</v>
      </c>
      <c r="F90" s="299" t="s">
        <v>167</v>
      </c>
      <c r="G90" s="300" t="s">
        <v>37</v>
      </c>
      <c r="H90" s="300" t="s">
        <v>108</v>
      </c>
    </row>
    <row r="91" spans="1:8" ht="45">
      <c r="B91" s="6">
        <v>2</v>
      </c>
      <c r="C91" s="15" t="s">
        <v>12</v>
      </c>
      <c r="D91" s="82" t="s">
        <v>108</v>
      </c>
      <c r="E91" s="82" t="s">
        <v>38</v>
      </c>
      <c r="F91" s="243" t="s">
        <v>167</v>
      </c>
      <c r="G91" s="82" t="s">
        <v>37</v>
      </c>
      <c r="H91" s="82" t="s">
        <v>45</v>
      </c>
    </row>
    <row r="92" spans="1:8" ht="60">
      <c r="B92" s="6">
        <v>3</v>
      </c>
      <c r="C92" s="15" t="s">
        <v>13</v>
      </c>
      <c r="D92" s="243" t="s">
        <v>167</v>
      </c>
      <c r="E92" s="82" t="s">
        <v>120</v>
      </c>
      <c r="F92" s="82" t="s">
        <v>174</v>
      </c>
      <c r="G92" s="82" t="s">
        <v>168</v>
      </c>
      <c r="H92" s="82" t="s">
        <v>45</v>
      </c>
    </row>
    <row r="93" spans="1:8" ht="60">
      <c r="B93" s="6">
        <v>4</v>
      </c>
      <c r="C93" s="15" t="s">
        <v>14</v>
      </c>
      <c r="D93" s="82" t="s">
        <v>168</v>
      </c>
      <c r="E93" s="82" t="s">
        <v>120</v>
      </c>
      <c r="F93" s="82" t="s">
        <v>174</v>
      </c>
      <c r="G93" s="82" t="s">
        <v>168</v>
      </c>
      <c r="H93" s="82" t="s">
        <v>45</v>
      </c>
    </row>
    <row r="94" spans="1:8" ht="60">
      <c r="B94" s="143">
        <v>5</v>
      </c>
      <c r="C94" s="15" t="s">
        <v>15</v>
      </c>
      <c r="E94" s="82" t="s">
        <v>120</v>
      </c>
      <c r="F94" s="316" t="s">
        <v>167</v>
      </c>
      <c r="G94" s="82" t="s">
        <v>168</v>
      </c>
      <c r="H94" s="82" t="s">
        <v>120</v>
      </c>
    </row>
    <row r="96" spans="1:8" ht="31.5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8" ht="45">
      <c r="B97" s="6">
        <v>1</v>
      </c>
      <c r="C97" s="15" t="s">
        <v>11</v>
      </c>
      <c r="D97" s="82" t="s">
        <v>108</v>
      </c>
      <c r="E97" s="82" t="s">
        <v>38</v>
      </c>
      <c r="F97" s="299" t="s">
        <v>167</v>
      </c>
      <c r="G97" s="300" t="s">
        <v>37</v>
      </c>
      <c r="H97" s="300" t="s">
        <v>108</v>
      </c>
    </row>
    <row r="98" spans="1:8" ht="45">
      <c r="B98" s="6">
        <v>2</v>
      </c>
      <c r="C98" s="15" t="s">
        <v>12</v>
      </c>
      <c r="D98" s="82" t="s">
        <v>108</v>
      </c>
      <c r="E98" s="82" t="s">
        <v>38</v>
      </c>
      <c r="F98" s="243" t="s">
        <v>167</v>
      </c>
      <c r="G98" s="82" t="s">
        <v>37</v>
      </c>
      <c r="H98" s="82" t="s">
        <v>45</v>
      </c>
    </row>
    <row r="99" spans="1:8" ht="60">
      <c r="B99" s="6">
        <v>3</v>
      </c>
      <c r="C99" s="15" t="s">
        <v>13</v>
      </c>
      <c r="D99" s="243" t="s">
        <v>167</v>
      </c>
      <c r="E99" s="82" t="s">
        <v>120</v>
      </c>
      <c r="F99" s="82" t="s">
        <v>174</v>
      </c>
      <c r="G99" s="82" t="s">
        <v>168</v>
      </c>
      <c r="H99" s="82" t="s">
        <v>45</v>
      </c>
    </row>
    <row r="100" spans="1:8" ht="60">
      <c r="B100" s="6">
        <v>4</v>
      </c>
      <c r="C100" s="15" t="s">
        <v>14</v>
      </c>
      <c r="D100" s="82" t="s">
        <v>168</v>
      </c>
      <c r="E100" s="82" t="s">
        <v>120</v>
      </c>
      <c r="F100" s="82" t="s">
        <v>174</v>
      </c>
      <c r="G100" s="82" t="s">
        <v>168</v>
      </c>
      <c r="H100" s="82" t="s">
        <v>45</v>
      </c>
    </row>
    <row r="101" spans="1:8" ht="45">
      <c r="B101" s="143">
        <v>5</v>
      </c>
      <c r="C101" s="15" t="s">
        <v>15</v>
      </c>
      <c r="D101" s="82"/>
      <c r="E101" s="82" t="s">
        <v>38</v>
      </c>
      <c r="F101" s="303" t="s">
        <v>37</v>
      </c>
      <c r="G101" s="82" t="s">
        <v>38</v>
      </c>
      <c r="H101" s="285" t="s">
        <v>45</v>
      </c>
    </row>
    <row r="102" spans="1:8" ht="30.75" customHeight="1"/>
    <row r="103" spans="1:8" ht="31.5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8" ht="45">
      <c r="B104" s="6">
        <v>1</v>
      </c>
      <c r="C104" s="15" t="s">
        <v>11</v>
      </c>
      <c r="D104" s="82" t="s">
        <v>108</v>
      </c>
      <c r="E104" s="82" t="s">
        <v>38</v>
      </c>
      <c r="F104" s="299" t="s">
        <v>167</v>
      </c>
      <c r="G104" s="300" t="s">
        <v>37</v>
      </c>
      <c r="H104" s="300" t="s">
        <v>108</v>
      </c>
    </row>
    <row r="105" spans="1:8" ht="45">
      <c r="B105" s="6">
        <v>2</v>
      </c>
      <c r="C105" s="15" t="s">
        <v>12</v>
      </c>
      <c r="D105" s="82" t="s">
        <v>108</v>
      </c>
      <c r="E105" s="82" t="s">
        <v>38</v>
      </c>
      <c r="F105" s="243" t="s">
        <v>167</v>
      </c>
      <c r="G105" s="82" t="s">
        <v>37</v>
      </c>
      <c r="H105" s="82" t="s">
        <v>45</v>
      </c>
    </row>
    <row r="106" spans="1:8" ht="60">
      <c r="B106" s="6">
        <v>3</v>
      </c>
      <c r="C106" s="15" t="s">
        <v>13</v>
      </c>
      <c r="D106" s="243" t="s">
        <v>167</v>
      </c>
      <c r="F106" s="82" t="s">
        <v>174</v>
      </c>
      <c r="G106" s="82" t="s">
        <v>168</v>
      </c>
      <c r="H106" s="82" t="s">
        <v>45</v>
      </c>
    </row>
    <row r="107" spans="1:8" ht="60">
      <c r="B107" s="6">
        <v>4</v>
      </c>
      <c r="C107" s="15" t="s">
        <v>14</v>
      </c>
      <c r="D107" s="82" t="s">
        <v>168</v>
      </c>
      <c r="E107" s="321"/>
      <c r="F107" s="82" t="s">
        <v>174</v>
      </c>
      <c r="G107" s="82" t="s">
        <v>168</v>
      </c>
      <c r="H107" s="82" t="s">
        <v>45</v>
      </c>
    </row>
    <row r="108" spans="1:8" ht="60">
      <c r="B108" s="143">
        <v>5</v>
      </c>
      <c r="C108" s="15" t="s">
        <v>15</v>
      </c>
      <c r="E108" s="298"/>
      <c r="F108" s="304" t="s">
        <v>37</v>
      </c>
      <c r="G108" s="320" t="s">
        <v>168</v>
      </c>
      <c r="H108" s="285" t="s">
        <v>45</v>
      </c>
    </row>
    <row r="109" spans="1:8" ht="39" customHeight="1"/>
    <row r="110" spans="1:8" ht="31.5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8" ht="45">
      <c r="B111" s="6">
        <v>1</v>
      </c>
      <c r="C111" s="15" t="s">
        <v>11</v>
      </c>
      <c r="D111" s="82" t="s">
        <v>108</v>
      </c>
      <c r="E111" s="82" t="s">
        <v>38</v>
      </c>
      <c r="F111" s="299" t="s">
        <v>167</v>
      </c>
      <c r="H111" s="300" t="s">
        <v>108</v>
      </c>
    </row>
    <row r="112" spans="1:8" ht="45">
      <c r="B112" s="6">
        <v>2</v>
      </c>
      <c r="C112" s="15" t="s">
        <v>12</v>
      </c>
      <c r="D112" s="82" t="s">
        <v>108</v>
      </c>
      <c r="E112" s="82" t="s">
        <v>38</v>
      </c>
      <c r="F112" s="243" t="s">
        <v>167</v>
      </c>
      <c r="H112" s="82" t="s">
        <v>45</v>
      </c>
    </row>
    <row r="113" spans="1:8" ht="60">
      <c r="B113" s="6">
        <v>3</v>
      </c>
      <c r="C113" s="15" t="s">
        <v>13</v>
      </c>
      <c r="D113" s="243" t="s">
        <v>167</v>
      </c>
      <c r="E113" s="82" t="s">
        <v>120</v>
      </c>
      <c r="F113" s="82" t="s">
        <v>174</v>
      </c>
      <c r="G113" s="82" t="s">
        <v>168</v>
      </c>
      <c r="H113" s="82" t="s">
        <v>45</v>
      </c>
    </row>
    <row r="114" spans="1:8" ht="60">
      <c r="B114" s="6">
        <v>4</v>
      </c>
      <c r="C114" s="15" t="s">
        <v>14</v>
      </c>
      <c r="D114" s="82" t="s">
        <v>168</v>
      </c>
      <c r="E114" s="82" t="s">
        <v>120</v>
      </c>
      <c r="F114" s="82" t="s">
        <v>174</v>
      </c>
      <c r="G114" s="82" t="s">
        <v>168</v>
      </c>
      <c r="H114" s="82" t="s">
        <v>45</v>
      </c>
    </row>
    <row r="115" spans="1:8" ht="60">
      <c r="B115" s="143">
        <v>5</v>
      </c>
      <c r="C115" s="15" t="s">
        <v>15</v>
      </c>
      <c r="D115" s="82" t="s">
        <v>168</v>
      </c>
      <c r="E115" s="82"/>
      <c r="F115" s="316" t="s">
        <v>167</v>
      </c>
      <c r="G115" s="82" t="s">
        <v>108</v>
      </c>
      <c r="H115" s="82"/>
    </row>
    <row r="116" spans="1:8" ht="60">
      <c r="B116" s="334"/>
      <c r="C116" s="118"/>
      <c r="D116" s="272"/>
      <c r="E116" s="272"/>
      <c r="F116" s="335"/>
      <c r="G116" s="312" t="s">
        <v>168</v>
      </c>
      <c r="H116" s="272"/>
    </row>
    <row r="117" spans="1:8" ht="60">
      <c r="B117" s="334"/>
      <c r="C117" s="118"/>
      <c r="D117" s="272"/>
      <c r="E117" s="272"/>
      <c r="F117" s="335"/>
      <c r="G117" s="312" t="s">
        <v>168</v>
      </c>
      <c r="H117" s="272"/>
    </row>
    <row r="119" spans="1:8" ht="31.5">
      <c r="A119" s="139">
        <v>12</v>
      </c>
      <c r="B119" s="5" t="s">
        <v>0</v>
      </c>
      <c r="C119" s="5" t="s">
        <v>1</v>
      </c>
      <c r="D119" s="5" t="s">
        <v>242</v>
      </c>
      <c r="E119" s="5" t="s">
        <v>243</v>
      </c>
      <c r="F119" s="5" t="s">
        <v>244</v>
      </c>
      <c r="G119" s="219" t="s">
        <v>245</v>
      </c>
      <c r="H119" s="219" t="s">
        <v>246</v>
      </c>
    </row>
    <row r="120" spans="1:8" ht="45">
      <c r="B120" s="6">
        <v>1</v>
      </c>
      <c r="C120" s="15" t="s">
        <v>11</v>
      </c>
      <c r="D120" s="82" t="s">
        <v>108</v>
      </c>
      <c r="E120" s="82" t="s">
        <v>38</v>
      </c>
      <c r="F120" s="299" t="s">
        <v>167</v>
      </c>
      <c r="G120" s="300" t="s">
        <v>37</v>
      </c>
      <c r="H120" s="300" t="s">
        <v>108</v>
      </c>
    </row>
    <row r="121" spans="1:8" ht="45">
      <c r="B121" s="6">
        <v>2</v>
      </c>
      <c r="C121" s="15" t="s">
        <v>12</v>
      </c>
      <c r="D121" s="82" t="s">
        <v>108</v>
      </c>
      <c r="E121" s="82" t="s">
        <v>38</v>
      </c>
      <c r="F121" s="243" t="s">
        <v>167</v>
      </c>
      <c r="G121" s="82" t="s">
        <v>37</v>
      </c>
      <c r="H121" s="82" t="s">
        <v>45</v>
      </c>
    </row>
    <row r="122" spans="1:8" ht="60">
      <c r="B122" s="6">
        <v>3</v>
      </c>
      <c r="C122" s="15" t="s">
        <v>13</v>
      </c>
      <c r="D122" s="243" t="s">
        <v>167</v>
      </c>
      <c r="E122" s="82" t="s">
        <v>120</v>
      </c>
      <c r="F122" s="82" t="s">
        <v>174</v>
      </c>
      <c r="G122" s="82" t="s">
        <v>168</v>
      </c>
      <c r="H122" s="82" t="s">
        <v>45</v>
      </c>
    </row>
    <row r="123" spans="1:8" ht="60">
      <c r="B123" s="6">
        <v>4</v>
      </c>
      <c r="C123" s="15" t="s">
        <v>14</v>
      </c>
      <c r="D123" s="82" t="s">
        <v>168</v>
      </c>
      <c r="E123" s="82" t="s">
        <v>120</v>
      </c>
      <c r="F123" s="82" t="s">
        <v>174</v>
      </c>
      <c r="G123" s="82" t="s">
        <v>168</v>
      </c>
      <c r="H123" s="82" t="s">
        <v>45</v>
      </c>
    </row>
    <row r="124" spans="1:8" ht="45">
      <c r="B124" s="143">
        <v>5</v>
      </c>
      <c r="C124" s="15" t="s">
        <v>15</v>
      </c>
      <c r="D124" s="82" t="s">
        <v>108</v>
      </c>
      <c r="E124" s="82"/>
      <c r="F124" s="299" t="s">
        <v>167</v>
      </c>
      <c r="G124" s="300" t="s">
        <v>37</v>
      </c>
      <c r="H124" s="82"/>
    </row>
    <row r="127" spans="1:8" ht="31.5">
      <c r="A127" s="139">
        <v>13</v>
      </c>
      <c r="B127" s="5" t="s">
        <v>0</v>
      </c>
      <c r="C127" s="5" t="s">
        <v>1</v>
      </c>
      <c r="D127" s="200" t="s">
        <v>247</v>
      </c>
      <c r="E127" s="200" t="s">
        <v>248</v>
      </c>
      <c r="F127" s="200" t="s">
        <v>249</v>
      </c>
      <c r="G127" s="200" t="s">
        <v>250</v>
      </c>
      <c r="H127" s="200" t="s">
        <v>251</v>
      </c>
    </row>
    <row r="128" spans="1:8">
      <c r="B128" s="6">
        <v>1</v>
      </c>
      <c r="C128" s="15" t="s">
        <v>11</v>
      </c>
      <c r="D128" s="68" t="s">
        <v>147</v>
      </c>
      <c r="E128" s="68" t="s">
        <v>147</v>
      </c>
      <c r="F128" s="68" t="s">
        <v>147</v>
      </c>
      <c r="G128" s="68" t="s">
        <v>147</v>
      </c>
      <c r="H128" s="68" t="s">
        <v>147</v>
      </c>
    </row>
    <row r="129" spans="1:14">
      <c r="B129" s="6">
        <v>2</v>
      </c>
      <c r="C129" s="15" t="s">
        <v>12</v>
      </c>
      <c r="D129" s="27"/>
      <c r="E129" s="27"/>
      <c r="F129" s="27"/>
      <c r="G129" s="27"/>
      <c r="H129" s="27"/>
    </row>
    <row r="130" spans="1:14">
      <c r="B130" s="6">
        <v>3</v>
      </c>
      <c r="C130" s="15" t="s">
        <v>13</v>
      </c>
      <c r="D130" s="27"/>
      <c r="E130" s="27"/>
      <c r="F130" s="27"/>
      <c r="G130" s="27"/>
      <c r="H130" s="27"/>
    </row>
    <row r="131" spans="1:14">
      <c r="B131" s="6">
        <v>4</v>
      </c>
      <c r="C131" s="15" t="s">
        <v>14</v>
      </c>
      <c r="D131" s="27"/>
      <c r="E131" s="27"/>
      <c r="F131" s="27"/>
      <c r="G131" s="27"/>
      <c r="H131" s="27"/>
    </row>
    <row r="132" spans="1:14">
      <c r="B132" s="143">
        <v>5</v>
      </c>
      <c r="C132" s="15" t="s">
        <v>15</v>
      </c>
      <c r="D132" s="82"/>
      <c r="E132" s="82"/>
      <c r="F132" s="82"/>
      <c r="G132" s="82"/>
      <c r="H132" s="82"/>
    </row>
    <row r="134" spans="1:14" ht="31.5">
      <c r="B134" s="5" t="s">
        <v>0</v>
      </c>
      <c r="C134" s="5" t="s">
        <v>1</v>
      </c>
      <c r="D134" s="200" t="s">
        <v>252</v>
      </c>
      <c r="E134" s="200" t="s">
        <v>253</v>
      </c>
      <c r="F134" s="200" t="s">
        <v>254</v>
      </c>
      <c r="G134" s="200" t="s">
        <v>255</v>
      </c>
      <c r="H134" s="200" t="s">
        <v>256</v>
      </c>
    </row>
    <row r="135" spans="1:14">
      <c r="A135" s="139">
        <v>14</v>
      </c>
      <c r="B135" s="6">
        <v>1</v>
      </c>
      <c r="C135" s="15" t="s">
        <v>11</v>
      </c>
      <c r="D135" s="68" t="s">
        <v>147</v>
      </c>
      <c r="E135" s="68" t="s">
        <v>147</v>
      </c>
      <c r="F135" s="68" t="s">
        <v>147</v>
      </c>
      <c r="G135" s="68" t="s">
        <v>147</v>
      </c>
      <c r="H135" s="202"/>
      <c r="J135" s="221"/>
      <c r="K135" s="221"/>
      <c r="L135" s="221"/>
      <c r="M135" s="221"/>
      <c r="N135" s="221"/>
    </row>
    <row r="136" spans="1:14">
      <c r="B136" s="6">
        <v>2</v>
      </c>
      <c r="C136" s="15" t="s">
        <v>12</v>
      </c>
      <c r="D136" s="27"/>
      <c r="E136" s="27"/>
      <c r="F136" s="27"/>
      <c r="G136" s="82"/>
      <c r="H136" s="202"/>
    </row>
    <row r="137" spans="1:14">
      <c r="B137" s="6">
        <v>3</v>
      </c>
      <c r="C137" s="15" t="s">
        <v>13</v>
      </c>
      <c r="D137" s="27"/>
      <c r="E137" s="27"/>
      <c r="F137" s="27"/>
      <c r="G137" s="82"/>
      <c r="H137" s="202"/>
    </row>
    <row r="138" spans="1:14">
      <c r="B138" s="6">
        <v>4</v>
      </c>
      <c r="C138" s="15" t="s">
        <v>14</v>
      </c>
      <c r="D138" s="27"/>
      <c r="E138" s="27"/>
      <c r="F138" s="27"/>
      <c r="G138" s="82"/>
      <c r="H138" s="202"/>
    </row>
    <row r="139" spans="1:14">
      <c r="B139" s="143">
        <v>5</v>
      </c>
      <c r="C139" s="15" t="s">
        <v>15</v>
      </c>
      <c r="D139" s="82"/>
      <c r="E139" s="82"/>
      <c r="F139" s="82"/>
      <c r="G139" s="82"/>
      <c r="H139" s="82"/>
    </row>
    <row r="141" spans="1:14" ht="31.5">
      <c r="B141" s="5" t="s">
        <v>0</v>
      </c>
      <c r="C141" s="5" t="s">
        <v>1</v>
      </c>
      <c r="D141" s="5" t="s">
        <v>416</v>
      </c>
      <c r="E141" s="5" t="s">
        <v>417</v>
      </c>
      <c r="F141" s="5" t="s">
        <v>418</v>
      </c>
      <c r="G141" s="5" t="s">
        <v>419</v>
      </c>
      <c r="H141" s="5" t="s">
        <v>420</v>
      </c>
    </row>
    <row r="142" spans="1:14" ht="45">
      <c r="A142" s="139">
        <v>15</v>
      </c>
      <c r="B142" s="6">
        <v>1</v>
      </c>
      <c r="C142" s="15" t="s">
        <v>11</v>
      </c>
      <c r="D142" s="82" t="s">
        <v>108</v>
      </c>
      <c r="E142" s="82" t="s">
        <v>38</v>
      </c>
      <c r="F142" s="299" t="s">
        <v>167</v>
      </c>
      <c r="G142" s="300" t="s">
        <v>37</v>
      </c>
      <c r="H142" s="300" t="s">
        <v>108</v>
      </c>
    </row>
    <row r="143" spans="1:14" ht="45">
      <c r="B143" s="6">
        <v>2</v>
      </c>
      <c r="C143" s="15" t="s">
        <v>12</v>
      </c>
      <c r="D143" s="82" t="s">
        <v>108</v>
      </c>
      <c r="E143" s="82" t="s">
        <v>38</v>
      </c>
      <c r="F143" s="243" t="s">
        <v>167</v>
      </c>
      <c r="G143" s="82" t="s">
        <v>37</v>
      </c>
      <c r="H143" s="82" t="s">
        <v>45</v>
      </c>
    </row>
    <row r="144" spans="1:14" ht="60">
      <c r="B144" s="6">
        <v>3</v>
      </c>
      <c r="C144" s="15" t="s">
        <v>13</v>
      </c>
      <c r="D144" s="243" t="s">
        <v>167</v>
      </c>
      <c r="E144" s="82" t="s">
        <v>120</v>
      </c>
      <c r="F144" s="82" t="s">
        <v>174</v>
      </c>
      <c r="G144" s="82" t="s">
        <v>168</v>
      </c>
      <c r="H144" s="82" t="s">
        <v>45</v>
      </c>
    </row>
    <row r="145" spans="1:8" ht="60">
      <c r="B145" s="6">
        <v>4</v>
      </c>
      <c r="C145" s="15" t="s">
        <v>14</v>
      </c>
      <c r="D145" s="82" t="s">
        <v>168</v>
      </c>
      <c r="E145" s="82" t="s">
        <v>120</v>
      </c>
      <c r="F145" s="82" t="s">
        <v>174</v>
      </c>
      <c r="H145" s="82" t="s">
        <v>45</v>
      </c>
    </row>
    <row r="146" spans="1:8" ht="60">
      <c r="B146" s="143">
        <v>5</v>
      </c>
      <c r="C146" s="15" t="s">
        <v>15</v>
      </c>
      <c r="D146" s="82" t="s">
        <v>168</v>
      </c>
      <c r="E146" s="312" t="s">
        <v>120</v>
      </c>
      <c r="F146" s="202"/>
      <c r="H146" s="300" t="s">
        <v>108</v>
      </c>
    </row>
    <row r="149" spans="1:8" ht="31.5">
      <c r="B149" s="5" t="s">
        <v>0</v>
      </c>
      <c r="C149" s="5" t="s">
        <v>1</v>
      </c>
      <c r="D149" s="5" t="s">
        <v>421</v>
      </c>
      <c r="E149" s="5" t="s">
        <v>422</v>
      </c>
      <c r="F149" s="5" t="s">
        <v>423</v>
      </c>
      <c r="G149" s="5" t="s">
        <v>424</v>
      </c>
      <c r="H149" s="5" t="s">
        <v>425</v>
      </c>
    </row>
    <row r="150" spans="1:8" ht="45">
      <c r="A150" s="139">
        <v>16</v>
      </c>
      <c r="B150" s="6">
        <v>1</v>
      </c>
      <c r="C150" s="15" t="s">
        <v>11</v>
      </c>
      <c r="D150" s="82" t="s">
        <v>108</v>
      </c>
      <c r="E150" s="82" t="s">
        <v>38</v>
      </c>
      <c r="F150" s="299" t="s">
        <v>167</v>
      </c>
      <c r="G150" s="300" t="s">
        <v>37</v>
      </c>
      <c r="H150" s="300" t="s">
        <v>108</v>
      </c>
    </row>
    <row r="151" spans="1:8" ht="27.75" customHeight="1">
      <c r="B151" s="6">
        <v>2</v>
      </c>
      <c r="C151" s="15" t="s">
        <v>12</v>
      </c>
      <c r="D151" s="82" t="s">
        <v>108</v>
      </c>
      <c r="E151" s="82" t="s">
        <v>38</v>
      </c>
      <c r="F151" s="243" t="s">
        <v>167</v>
      </c>
      <c r="G151" s="82" t="s">
        <v>37</v>
      </c>
      <c r="H151" s="82" t="s">
        <v>45</v>
      </c>
    </row>
    <row r="152" spans="1:8" ht="60">
      <c r="B152" s="6">
        <v>3</v>
      </c>
      <c r="C152" s="15" t="s">
        <v>13</v>
      </c>
      <c r="E152" s="82" t="s">
        <v>120</v>
      </c>
      <c r="F152" s="82" t="s">
        <v>174</v>
      </c>
      <c r="G152" s="82" t="s">
        <v>168</v>
      </c>
      <c r="H152" s="82" t="s">
        <v>45</v>
      </c>
    </row>
    <row r="153" spans="1:8" ht="60">
      <c r="B153" s="6">
        <v>4</v>
      </c>
      <c r="C153" s="15" t="s">
        <v>14</v>
      </c>
      <c r="D153" s="82" t="s">
        <v>168</v>
      </c>
      <c r="E153" s="82" t="s">
        <v>120</v>
      </c>
      <c r="F153" s="82" t="s">
        <v>174</v>
      </c>
      <c r="G153" s="82" t="s">
        <v>168</v>
      </c>
      <c r="H153" s="82" t="s">
        <v>45</v>
      </c>
    </row>
    <row r="154" spans="1:8" ht="60">
      <c r="B154" s="143">
        <v>5</v>
      </c>
      <c r="C154" s="15" t="s">
        <v>15</v>
      </c>
      <c r="D154" s="202"/>
      <c r="E154" s="202"/>
      <c r="F154" s="346" t="s">
        <v>167</v>
      </c>
      <c r="G154" s="82" t="s">
        <v>168</v>
      </c>
      <c r="H154" s="202"/>
    </row>
    <row r="155" spans="1:8">
      <c r="B155" s="6">
        <v>6</v>
      </c>
      <c r="C155" s="15" t="s">
        <v>15</v>
      </c>
      <c r="D155" s="13"/>
      <c r="E155" s="6"/>
      <c r="F155" s="6"/>
      <c r="G155" s="6"/>
      <c r="H155" s="6"/>
    </row>
    <row r="158" spans="1:8" ht="31.5">
      <c r="B158" s="199" t="s">
        <v>0</v>
      </c>
      <c r="C158" s="199" t="s">
        <v>1</v>
      </c>
      <c r="D158" s="5" t="s">
        <v>426</v>
      </c>
      <c r="E158" s="5" t="s">
        <v>427</v>
      </c>
      <c r="F158" s="5" t="s">
        <v>428</v>
      </c>
      <c r="G158" s="5" t="s">
        <v>429</v>
      </c>
      <c r="H158" s="5" t="s">
        <v>430</v>
      </c>
    </row>
    <row r="159" spans="1:8" ht="45">
      <c r="A159" s="139">
        <v>17</v>
      </c>
      <c r="B159" s="6">
        <v>1</v>
      </c>
      <c r="C159" s="15" t="s">
        <v>11</v>
      </c>
      <c r="D159" s="82" t="s">
        <v>108</v>
      </c>
      <c r="E159" s="82" t="s">
        <v>38</v>
      </c>
      <c r="F159" s="299" t="s">
        <v>167</v>
      </c>
      <c r="G159" s="300" t="s">
        <v>37</v>
      </c>
      <c r="H159" s="300" t="s">
        <v>108</v>
      </c>
    </row>
    <row r="160" spans="1:8" ht="45">
      <c r="B160" s="6">
        <v>2</v>
      </c>
      <c r="C160" s="15" t="s">
        <v>12</v>
      </c>
      <c r="D160" s="82" t="s">
        <v>108</v>
      </c>
      <c r="E160" s="82" t="s">
        <v>38</v>
      </c>
      <c r="F160" s="243" t="s">
        <v>167</v>
      </c>
      <c r="G160" s="82" t="s">
        <v>37</v>
      </c>
      <c r="H160" s="82" t="s">
        <v>45</v>
      </c>
    </row>
    <row r="161" spans="1:8" ht="28.5" customHeight="1">
      <c r="B161" s="6">
        <v>3</v>
      </c>
      <c r="C161" s="15" t="s">
        <v>13</v>
      </c>
      <c r="D161" s="243" t="s">
        <v>167</v>
      </c>
      <c r="E161" s="82" t="s">
        <v>120</v>
      </c>
      <c r="F161" s="82" t="s">
        <v>174</v>
      </c>
      <c r="G161" s="82" t="s">
        <v>168</v>
      </c>
      <c r="H161" s="82" t="s">
        <v>45</v>
      </c>
    </row>
    <row r="162" spans="1:8" ht="60">
      <c r="B162" s="6">
        <v>4</v>
      </c>
      <c r="C162" s="15" t="s">
        <v>14</v>
      </c>
      <c r="E162" s="82" t="s">
        <v>120</v>
      </c>
      <c r="F162" s="82" t="s">
        <v>174</v>
      </c>
      <c r="G162" s="82" t="s">
        <v>168</v>
      </c>
      <c r="H162" s="82" t="s">
        <v>45</v>
      </c>
    </row>
    <row r="163" spans="1:8">
      <c r="B163" s="6">
        <v>5</v>
      </c>
      <c r="C163" s="15" t="s">
        <v>15</v>
      </c>
      <c r="D163" s="205"/>
      <c r="E163" s="205"/>
      <c r="F163" s="205"/>
      <c r="G163" s="82" t="s">
        <v>37</v>
      </c>
      <c r="H163" s="202"/>
    </row>
    <row r="164" spans="1:8">
      <c r="B164" s="6">
        <v>6</v>
      </c>
      <c r="C164" s="15"/>
      <c r="D164" s="27"/>
      <c r="E164" s="27"/>
      <c r="F164" s="27"/>
      <c r="G164" s="27"/>
      <c r="H164" s="27"/>
    </row>
    <row r="165" spans="1:8">
      <c r="D165" s="65"/>
      <c r="E165" s="65"/>
      <c r="F165" s="65"/>
      <c r="G165" s="65"/>
      <c r="H165" s="65"/>
    </row>
    <row r="168" spans="1:8" ht="31.5">
      <c r="A168" s="139">
        <v>18</v>
      </c>
      <c r="B168" s="5" t="s">
        <v>0</v>
      </c>
      <c r="C168" s="5" t="s">
        <v>1</v>
      </c>
      <c r="D168" s="218" t="s">
        <v>431</v>
      </c>
      <c r="E168" s="218"/>
      <c r="F168" s="5"/>
      <c r="G168" s="5"/>
      <c r="H168" s="5"/>
    </row>
    <row r="169" spans="1:8">
      <c r="B169" s="6">
        <v>1</v>
      </c>
      <c r="C169" s="15" t="s">
        <v>11</v>
      </c>
      <c r="D169" s="82" t="s">
        <v>108</v>
      </c>
      <c r="E169" s="82"/>
      <c r="F169" s="82"/>
      <c r="G169" s="82"/>
      <c r="H169" s="243"/>
    </row>
    <row r="170" spans="1:8">
      <c r="B170" s="6">
        <v>2</v>
      </c>
      <c r="C170" s="15" t="s">
        <v>12</v>
      </c>
      <c r="D170" s="82" t="s">
        <v>108</v>
      </c>
      <c r="E170" s="82"/>
      <c r="F170" s="243"/>
      <c r="G170" s="82"/>
      <c r="H170" s="82"/>
    </row>
    <row r="171" spans="1:8" ht="45">
      <c r="B171" s="6">
        <v>3</v>
      </c>
      <c r="C171" s="15" t="s">
        <v>13</v>
      </c>
      <c r="D171" s="243" t="s">
        <v>167</v>
      </c>
      <c r="E171" s="82"/>
      <c r="F171" s="82"/>
      <c r="G171" s="82"/>
      <c r="H171" s="82"/>
    </row>
    <row r="172" spans="1:8" ht="60">
      <c r="B172" s="6">
        <v>4</v>
      </c>
      <c r="C172" s="15" t="s">
        <v>14</v>
      </c>
      <c r="D172" s="82" t="s">
        <v>168</v>
      </c>
      <c r="E172" s="82"/>
      <c r="F172" s="82"/>
      <c r="G172" s="82"/>
      <c r="H172" s="82"/>
    </row>
    <row r="173" spans="1:8" ht="60">
      <c r="B173" s="6">
        <v>5</v>
      </c>
      <c r="C173" s="15" t="s">
        <v>15</v>
      </c>
      <c r="D173" s="82" t="s">
        <v>168</v>
      </c>
      <c r="E173" s="202"/>
      <c r="F173" s="202"/>
      <c r="G173" s="228"/>
      <c r="H173" s="202"/>
    </row>
    <row r="174" spans="1:8">
      <c r="B174" s="6"/>
      <c r="C174" s="15"/>
      <c r="D174" s="202"/>
      <c r="E174" s="202"/>
      <c r="F174" s="202"/>
      <c r="G174" s="228"/>
      <c r="H174" s="202"/>
    </row>
    <row r="175" spans="1:8" hidden="1">
      <c r="B175" s="248"/>
      <c r="C175" s="118"/>
      <c r="D175" s="119"/>
      <c r="E175" s="248"/>
      <c r="F175" s="248"/>
      <c r="G175" s="248"/>
      <c r="H175" s="248"/>
    </row>
    <row r="176" spans="1:8" hidden="1">
      <c r="B176" s="6">
        <v>1</v>
      </c>
      <c r="C176" s="15" t="s">
        <v>11</v>
      </c>
      <c r="D176" s="202"/>
      <c r="E176" s="202"/>
      <c r="F176" s="202"/>
      <c r="G176" s="111"/>
      <c r="H176" s="111"/>
    </row>
    <row r="177" spans="1:18" hidden="1">
      <c r="B177" s="6">
        <v>2</v>
      </c>
      <c r="C177" s="15" t="s">
        <v>12</v>
      </c>
      <c r="D177" s="202"/>
      <c r="E177" s="202"/>
      <c r="F177" s="202"/>
      <c r="G177" s="111"/>
      <c r="H177" s="111"/>
    </row>
    <row r="178" spans="1:18" hidden="1">
      <c r="B178" s="6">
        <v>3</v>
      </c>
      <c r="C178" s="15" t="s">
        <v>13</v>
      </c>
      <c r="D178" s="202"/>
      <c r="E178" s="228"/>
      <c r="F178" s="202"/>
      <c r="G178" s="111"/>
      <c r="H178" s="111"/>
    </row>
    <row r="179" spans="1:18" hidden="1">
      <c r="B179" s="6">
        <v>4</v>
      </c>
      <c r="C179" s="15" t="s">
        <v>14</v>
      </c>
      <c r="D179" s="202"/>
      <c r="E179" s="228"/>
      <c r="F179" s="202"/>
      <c r="G179" s="111"/>
      <c r="H179" s="111"/>
    </row>
    <row r="180" spans="1:18" hidden="1">
      <c r="B180" s="6">
        <v>5</v>
      </c>
      <c r="C180" s="15" t="s">
        <v>15</v>
      </c>
      <c r="D180" s="202"/>
      <c r="E180" s="228"/>
      <c r="F180" s="228"/>
      <c r="G180" s="6"/>
      <c r="H180" s="6"/>
    </row>
    <row r="181" spans="1:18" hidden="1">
      <c r="B181" s="6">
        <v>6</v>
      </c>
      <c r="C181" s="15"/>
      <c r="D181" s="13"/>
      <c r="E181" s="6"/>
      <c r="F181" s="6"/>
      <c r="G181" s="6"/>
      <c r="H181" s="6"/>
    </row>
    <row r="182" spans="1:18" hidden="1">
      <c r="B182" s="6">
        <v>6</v>
      </c>
      <c r="C182" s="15"/>
      <c r="D182" s="13"/>
      <c r="E182" s="6"/>
      <c r="F182" s="6"/>
      <c r="G182" s="6"/>
      <c r="H182" s="6"/>
    </row>
    <row r="183" spans="1:18" hidden="1">
      <c r="B183" s="196"/>
      <c r="C183" s="197"/>
      <c r="D183" s="198"/>
      <c r="E183" s="196"/>
      <c r="F183" s="196"/>
      <c r="G183" s="196"/>
      <c r="H183" s="196"/>
    </row>
    <row r="184" spans="1:18" hidden="1">
      <c r="B184" s="196"/>
      <c r="C184" s="197"/>
      <c r="D184" s="198"/>
      <c r="E184" s="196"/>
      <c r="F184" s="196"/>
      <c r="G184" s="196"/>
      <c r="H184" s="196"/>
    </row>
    <row r="185" spans="1:18">
      <c r="B185" s="196"/>
      <c r="C185" s="197"/>
      <c r="D185" s="198"/>
      <c r="E185" s="196"/>
      <c r="F185" s="196"/>
      <c r="G185" s="196"/>
      <c r="H185" s="196"/>
    </row>
    <row r="186" spans="1:18" ht="26.25">
      <c r="B186" s="360" t="s">
        <v>33</v>
      </c>
      <c r="C186" s="360"/>
      <c r="D186" s="360"/>
      <c r="E186" s="360"/>
      <c r="F186" s="360"/>
      <c r="G186" s="360"/>
      <c r="H186" s="360"/>
    </row>
    <row r="187" spans="1:18" ht="31.5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65.25" customHeight="1">
      <c r="B188" s="6">
        <v>1</v>
      </c>
      <c r="C188" s="15" t="s">
        <v>11</v>
      </c>
      <c r="E188" s="82" t="s">
        <v>38</v>
      </c>
      <c r="F188" s="82"/>
      <c r="G188" s="82" t="s">
        <v>37</v>
      </c>
      <c r="H188" s="82" t="s">
        <v>108</v>
      </c>
    </row>
    <row r="189" spans="1:18" ht="51" customHeight="1">
      <c r="B189" s="6">
        <v>2</v>
      </c>
      <c r="C189" s="15" t="s">
        <v>12</v>
      </c>
      <c r="D189" s="82"/>
      <c r="E189" s="82"/>
      <c r="F189" s="243"/>
      <c r="G189" s="82"/>
      <c r="H189" s="82"/>
      <c r="K189" s="82" t="s">
        <v>174</v>
      </c>
    </row>
    <row r="190" spans="1:18" ht="60">
      <c r="B190" s="6">
        <v>3</v>
      </c>
      <c r="C190" s="15" t="s">
        <v>13</v>
      </c>
      <c r="D190" s="243" t="s">
        <v>167</v>
      </c>
      <c r="E190" s="82" t="s">
        <v>120</v>
      </c>
      <c r="F190" s="82" t="s">
        <v>174</v>
      </c>
      <c r="G190" s="82" t="s">
        <v>168</v>
      </c>
      <c r="H190" s="82" t="s">
        <v>45</v>
      </c>
    </row>
    <row r="191" spans="1:18" ht="61.5" customHeight="1">
      <c r="B191" s="6">
        <v>4</v>
      </c>
      <c r="C191" s="15" t="s">
        <v>14</v>
      </c>
      <c r="D191" s="243"/>
      <c r="E191" s="82"/>
      <c r="F191" s="82"/>
      <c r="G191" s="82"/>
      <c r="H191" s="82" t="s">
        <v>45</v>
      </c>
      <c r="L191" s="23" t="s">
        <v>16</v>
      </c>
      <c r="M191" s="24" t="s">
        <v>17</v>
      </c>
      <c r="N191" s="25" t="s">
        <v>18</v>
      </c>
      <c r="O191" s="23" t="s">
        <v>3</v>
      </c>
      <c r="P191" s="23" t="s">
        <v>19</v>
      </c>
    </row>
    <row r="192" spans="1:18" ht="56.25" customHeight="1">
      <c r="B192" s="208"/>
      <c r="C192" s="118"/>
      <c r="D192" s="119"/>
      <c r="E192" s="208"/>
      <c r="F192" s="208"/>
      <c r="G192" s="208"/>
      <c r="H192" s="208"/>
      <c r="L192" s="111">
        <v>1</v>
      </c>
      <c r="M192" s="204"/>
      <c r="N192" s="27" t="str">
        <f t="shared" ref="N192:N203" si="4">B10</f>
        <v>ΤΟΥΡΙΣΜΟΣ</v>
      </c>
      <c r="O192" s="28">
        <f>E10</f>
        <v>3</v>
      </c>
      <c r="P192" s="29" t="s">
        <v>84</v>
      </c>
      <c r="R192" s="47" t="str">
        <f t="shared" ref="R192:R204" si="5">N192</f>
        <v>ΤΟΥΡΙΣΜΟΣ</v>
      </c>
    </row>
    <row r="193" spans="1:18" ht="27">
      <c r="B193" s="208"/>
      <c r="C193" s="118"/>
      <c r="D193" s="119"/>
      <c r="E193" s="208"/>
      <c r="F193" s="208"/>
      <c r="G193" s="208"/>
      <c r="H193" s="208"/>
      <c r="L193" s="111">
        <v>2</v>
      </c>
      <c r="M193" s="204"/>
      <c r="N193" s="27" t="str">
        <f t="shared" si="4"/>
        <v>ΟΡΓΑΝΩΣΗ - ΛΕΙΤΟΥΡΓΙΑ ΜΑΓΕΙΡΙΟΥ</v>
      </c>
      <c r="O193" s="28">
        <f>E11</f>
        <v>3</v>
      </c>
      <c r="P193" s="29" t="s">
        <v>85</v>
      </c>
      <c r="R193" s="47" t="str">
        <f t="shared" si="5"/>
        <v>ΟΡΓΑΝΩΣΗ - ΛΕΙΤΟΥΡΓΙΑ ΜΑΓΕΙΡΙΟΥ</v>
      </c>
    </row>
    <row r="194" spans="1:18" ht="26.25">
      <c r="A194" s="139">
        <v>21</v>
      </c>
      <c r="B194" s="353" t="s">
        <v>34</v>
      </c>
      <c r="C194" s="353"/>
      <c r="D194" s="353"/>
      <c r="E194" s="353"/>
      <c r="F194" s="353"/>
      <c r="G194" s="353"/>
      <c r="H194" s="353"/>
      <c r="L194" s="111">
        <v>3</v>
      </c>
      <c r="M194" s="204"/>
      <c r="N194" s="27" t="str">
        <f t="shared" si="4"/>
        <v>ΑΓΓΛΙΚΑ</v>
      </c>
      <c r="O194" s="28">
        <f t="shared" ref="O194:O204" si="6">E12</f>
        <v>2</v>
      </c>
      <c r="P194" s="29" t="s">
        <v>86</v>
      </c>
      <c r="R194" s="47" t="str">
        <f t="shared" si="5"/>
        <v>ΑΓΓΛΙΚΑ</v>
      </c>
    </row>
    <row r="195" spans="1:18" ht="31.5">
      <c r="B195" s="5" t="s">
        <v>0</v>
      </c>
      <c r="C195" s="5" t="s">
        <v>1</v>
      </c>
      <c r="D195" s="5" t="s">
        <v>432</v>
      </c>
      <c r="E195" s="5" t="s">
        <v>433</v>
      </c>
      <c r="F195" s="5" t="s">
        <v>434</v>
      </c>
      <c r="G195" s="5" t="s">
        <v>435</v>
      </c>
      <c r="H195" s="5" t="s">
        <v>436</v>
      </c>
      <c r="L195" s="111">
        <v>4</v>
      </c>
      <c r="M195" s="204"/>
      <c r="N195" s="27" t="str">
        <f t="shared" si="4"/>
        <v>ΓΕΡΜΑΝΙΚΑ</v>
      </c>
      <c r="O195" s="28">
        <f t="shared" si="6"/>
        <v>2</v>
      </c>
      <c r="P195" s="29" t="s">
        <v>88</v>
      </c>
      <c r="R195" s="47" t="str">
        <f t="shared" si="5"/>
        <v>ΓΕΡΜΑΝΙΚΑ</v>
      </c>
    </row>
    <row r="196" spans="1:18" ht="38.25" customHeight="1">
      <c r="B196" s="6">
        <v>1</v>
      </c>
      <c r="C196" s="15" t="s">
        <v>60</v>
      </c>
      <c r="D196" s="82"/>
      <c r="E196" s="82" t="s">
        <v>37</v>
      </c>
      <c r="F196" s="82"/>
      <c r="G196" s="82" t="s">
        <v>108</v>
      </c>
      <c r="H196" s="82" t="s">
        <v>38</v>
      </c>
      <c r="L196" s="111">
        <v>5</v>
      </c>
      <c r="M196" s="26"/>
      <c r="N196" s="27" t="str">
        <f t="shared" si="4"/>
        <v>ΠΡΑΚΤΙΚΗ ΕΦΑΡΜΟΓΗ ΣΤΗΝ ΕΙΔΙΚΟΤΗΤΑ</v>
      </c>
      <c r="O196" s="28">
        <f t="shared" si="6"/>
        <v>3</v>
      </c>
      <c r="P196" s="29" t="s">
        <v>87</v>
      </c>
      <c r="R196" s="47" t="str">
        <f t="shared" si="5"/>
        <v>ΠΡΑΚΤΙΚΗ ΕΦΑΡΜΟΓΗ ΣΤΗΝ ΕΙΔΙΚΟΤΗΤΑ</v>
      </c>
    </row>
    <row r="197" spans="1:18" ht="34.5" customHeight="1">
      <c r="B197" s="6">
        <v>1</v>
      </c>
      <c r="C197" s="15"/>
      <c r="D197" s="243"/>
      <c r="E197" s="82" t="s">
        <v>37</v>
      </c>
      <c r="F197" s="82"/>
      <c r="G197" s="82" t="s">
        <v>108</v>
      </c>
      <c r="H197" s="82" t="s">
        <v>38</v>
      </c>
      <c r="L197" s="111">
        <v>6</v>
      </c>
      <c r="M197" s="204"/>
      <c r="N197" s="27" t="str">
        <f t="shared" si="4"/>
        <v>ΤΡΟΦΟΓΝΩΣΙΑ - ΕΔΕΣΜΑΤΟΛΟΓΙΟ</v>
      </c>
      <c r="O197" s="28">
        <f t="shared" si="6"/>
        <v>2</v>
      </c>
      <c r="P197" s="29" t="s">
        <v>91</v>
      </c>
      <c r="R197" s="47" t="str">
        <f t="shared" si="5"/>
        <v>ΤΡΟΦΟΓΝΩΣΙΑ - ΕΔΕΣΜΑΤΟΛΟΓΙΟ</v>
      </c>
    </row>
    <row r="198" spans="1:18" ht="75">
      <c r="B198" s="6">
        <v>2</v>
      </c>
      <c r="C198" s="15" t="s">
        <v>61</v>
      </c>
      <c r="D198" s="82" t="s">
        <v>174</v>
      </c>
      <c r="E198" s="82" t="s">
        <v>168</v>
      </c>
      <c r="F198" s="82" t="s">
        <v>45</v>
      </c>
      <c r="G198" s="243" t="s">
        <v>167</v>
      </c>
      <c r="H198" s="82" t="s">
        <v>120</v>
      </c>
      <c r="L198" s="111">
        <v>7</v>
      </c>
      <c r="M198" s="204"/>
      <c r="N198" s="27" t="str">
        <f t="shared" si="4"/>
        <v>ΞΕΝΟΔΟΧΕΙΑΚΕΣ ΕΦΑΡΜΟΓΕΣ ΜΕ ΧΡΗΣΗ Η/Υ ΕΡΓΑΣΤΗΡΙΟ</v>
      </c>
      <c r="O198" s="28">
        <f t="shared" si="6"/>
        <v>2</v>
      </c>
      <c r="P198" s="29" t="s">
        <v>90</v>
      </c>
      <c r="R198" s="47" t="str">
        <f t="shared" si="5"/>
        <v>ΞΕΝΟΔΟΧΕΙΑΚΕΣ ΕΦΑΡΜΟΓΕΣ ΜΕ ΧΡΗΣΗ Η/Υ ΕΡΓΑΣΤΗΡΙΟ</v>
      </c>
    </row>
    <row r="199" spans="1:18" ht="70.5" customHeight="1">
      <c r="B199" s="6">
        <v>2</v>
      </c>
      <c r="C199" s="15"/>
      <c r="D199" s="82" t="s">
        <v>174</v>
      </c>
      <c r="E199" s="82" t="s">
        <v>168</v>
      </c>
      <c r="F199" s="82" t="s">
        <v>45</v>
      </c>
      <c r="G199" s="243" t="s">
        <v>167</v>
      </c>
      <c r="H199" s="82" t="s">
        <v>120</v>
      </c>
      <c r="L199" s="111">
        <v>8</v>
      </c>
      <c r="M199" s="204"/>
      <c r="N199" s="27" t="str">
        <f t="shared" si="4"/>
        <v>ΛΟΓΙΣΤΙΚΗ ΞΕΝΟΔΟΧΕΙΑΚΩΝ ΕΠΙΧΕΙΡΗΣΕΩΝ</v>
      </c>
      <c r="O199" s="28">
        <f t="shared" si="6"/>
        <v>3</v>
      </c>
      <c r="P199" s="29" t="s">
        <v>89</v>
      </c>
      <c r="R199" s="47" t="str">
        <f t="shared" si="5"/>
        <v>ΛΟΓΙΣΤΙΚΗ ΞΕΝΟΔΟΧΕΙΑΚΩΝ ΕΠΙΧΕΙΡΗΣΕΩΝ</v>
      </c>
    </row>
    <row r="200" spans="1:18">
      <c r="B200" s="6">
        <v>3</v>
      </c>
      <c r="C200" s="15" t="s">
        <v>62</v>
      </c>
      <c r="D200" s="91"/>
      <c r="E200" s="91"/>
      <c r="F200" s="91"/>
      <c r="G200" s="91"/>
      <c r="H200" s="91"/>
      <c r="L200" s="111">
        <v>9</v>
      </c>
      <c r="M200" s="26">
        <f>N362</f>
        <v>0</v>
      </c>
      <c r="N200" s="27">
        <f t="shared" si="4"/>
        <v>0</v>
      </c>
      <c r="O200" s="28">
        <f t="shared" si="6"/>
        <v>0</v>
      </c>
      <c r="P200" s="29" t="s">
        <v>92</v>
      </c>
      <c r="R200" s="47">
        <f t="shared" si="5"/>
        <v>0</v>
      </c>
    </row>
    <row r="201" spans="1:18">
      <c r="B201" s="6">
        <v>3</v>
      </c>
      <c r="C201" s="15"/>
      <c r="D201" s="111"/>
      <c r="E201" s="111"/>
      <c r="F201" s="112"/>
      <c r="G201" s="111"/>
      <c r="H201" s="112"/>
      <c r="L201" s="111">
        <v>10</v>
      </c>
      <c r="M201" s="73">
        <f>N378</f>
        <v>0</v>
      </c>
      <c r="N201" s="27">
        <f t="shared" si="4"/>
        <v>0</v>
      </c>
      <c r="O201" s="28">
        <f t="shared" si="6"/>
        <v>0</v>
      </c>
      <c r="P201" s="29" t="s">
        <v>93</v>
      </c>
      <c r="R201" s="47">
        <f t="shared" si="5"/>
        <v>0</v>
      </c>
    </row>
    <row r="202" spans="1:18">
      <c r="B202" s="208"/>
      <c r="C202" s="118"/>
      <c r="D202" s="119"/>
      <c r="E202" s="208"/>
      <c r="F202" s="208"/>
      <c r="G202" s="208"/>
      <c r="H202" s="208"/>
      <c r="L202" s="111">
        <v>11</v>
      </c>
      <c r="M202" s="73">
        <f>N394</f>
        <v>0</v>
      </c>
      <c r="N202" s="27">
        <f t="shared" si="4"/>
        <v>0</v>
      </c>
      <c r="O202" s="28">
        <f t="shared" si="6"/>
        <v>0</v>
      </c>
      <c r="P202" s="29" t="s">
        <v>94</v>
      </c>
      <c r="R202" s="47">
        <f t="shared" si="5"/>
        <v>0</v>
      </c>
    </row>
    <row r="203" spans="1:18">
      <c r="B203" s="208"/>
      <c r="C203" s="118"/>
      <c r="D203" s="119"/>
      <c r="E203" s="208"/>
      <c r="F203" s="208"/>
      <c r="G203" s="208"/>
      <c r="H203" s="208"/>
      <c r="L203" s="111">
        <v>12</v>
      </c>
      <c r="M203" s="26">
        <f>N409</f>
        <v>0</v>
      </c>
      <c r="N203" s="27">
        <f t="shared" si="4"/>
        <v>0</v>
      </c>
      <c r="O203" s="28">
        <f t="shared" si="6"/>
        <v>0</v>
      </c>
      <c r="P203" s="29"/>
      <c r="R203" s="48">
        <f t="shared" si="5"/>
        <v>0</v>
      </c>
    </row>
    <row r="204" spans="1:18">
      <c r="B204" s="145"/>
      <c r="C204" s="145"/>
      <c r="D204" s="145"/>
      <c r="E204" s="145"/>
      <c r="F204" s="145"/>
      <c r="G204" s="145"/>
      <c r="H204" s="145"/>
      <c r="L204" s="111">
        <v>13</v>
      </c>
      <c r="M204" s="73">
        <f>N424</f>
        <v>0</v>
      </c>
      <c r="N204" s="27">
        <f>B22</f>
        <v>0</v>
      </c>
      <c r="O204" s="28">
        <f t="shared" si="6"/>
        <v>0</v>
      </c>
      <c r="P204" s="29"/>
      <c r="R204" s="48">
        <f t="shared" si="5"/>
        <v>0</v>
      </c>
    </row>
    <row r="205" spans="1:18" ht="15.75" thickBot="1">
      <c r="B205" s="145"/>
      <c r="C205" s="145"/>
      <c r="D205" s="145"/>
      <c r="E205" s="145"/>
      <c r="F205" s="145"/>
      <c r="G205" s="145"/>
      <c r="H205" s="145"/>
      <c r="L205" s="52"/>
      <c r="M205" s="55"/>
      <c r="N205" s="53" t="s">
        <v>20</v>
      </c>
      <c r="O205" s="54">
        <f>SUM(O192:O204)</f>
        <v>20</v>
      </c>
      <c r="P205" s="49">
        <f>SUM(P192:P203)</f>
        <v>0</v>
      </c>
    </row>
    <row r="206" spans="1:18">
      <c r="B206" s="145"/>
      <c r="C206" s="145"/>
      <c r="D206" s="145"/>
      <c r="E206" s="145"/>
      <c r="F206" s="145"/>
      <c r="G206" s="145"/>
      <c r="H206" s="145"/>
      <c r="L206" s="134"/>
      <c r="M206" s="36"/>
      <c r="N206" s="36"/>
      <c r="O206" s="17"/>
      <c r="P206" s="133"/>
    </row>
    <row r="207" spans="1:18">
      <c r="B207" s="215"/>
      <c r="C207" s="215"/>
      <c r="D207" s="211"/>
      <c r="E207" s="211"/>
      <c r="F207" s="211"/>
      <c r="G207" s="211"/>
      <c r="H207" s="211"/>
      <c r="L207" s="134"/>
      <c r="M207" s="35"/>
      <c r="N207" s="35"/>
      <c r="O207" s="17"/>
      <c r="P207" s="133"/>
    </row>
    <row r="208" spans="1:18">
      <c r="B208" s="215"/>
      <c r="C208" s="215"/>
      <c r="D208" s="211"/>
      <c r="E208" s="211"/>
      <c r="F208" s="211"/>
      <c r="G208" s="211"/>
      <c r="H208" s="211"/>
      <c r="L208" s="134"/>
      <c r="M208" s="354" t="s">
        <v>21</v>
      </c>
      <c r="N208" s="354"/>
      <c r="O208" s="17"/>
      <c r="P208" s="133"/>
    </row>
    <row r="209" spans="2:16">
      <c r="B209" s="215"/>
      <c r="C209" s="215"/>
      <c r="D209" s="212"/>
      <c r="E209" s="212"/>
      <c r="F209" s="212"/>
      <c r="G209" s="212"/>
      <c r="H209" s="212"/>
      <c r="L209" s="30" t="s">
        <v>22</v>
      </c>
      <c r="M209" s="17" t="s">
        <v>23</v>
      </c>
      <c r="N209" s="17"/>
      <c r="O209" s="17"/>
      <c r="P209" s="133"/>
    </row>
    <row r="210" spans="2:16">
      <c r="B210" s="210"/>
      <c r="C210" s="210"/>
      <c r="D210" s="212"/>
      <c r="E210" s="212"/>
      <c r="F210" s="212"/>
      <c r="G210" s="212"/>
      <c r="H210" s="212"/>
      <c r="L210" s="134"/>
      <c r="M210" s="17" t="s">
        <v>24</v>
      </c>
      <c r="N210" s="17"/>
      <c r="O210" s="17"/>
      <c r="P210" s="133"/>
    </row>
    <row r="211" spans="2:16">
      <c r="B211" s="213"/>
      <c r="C211" s="213"/>
      <c r="D211" s="211"/>
      <c r="E211" s="211"/>
      <c r="F211" s="211"/>
      <c r="G211" s="211"/>
      <c r="H211" s="211"/>
      <c r="L211" s="134"/>
      <c r="M211" s="17"/>
      <c r="N211" s="17"/>
      <c r="O211" s="17"/>
      <c r="P211" s="133"/>
    </row>
    <row r="212" spans="2:16">
      <c r="B212" s="213"/>
      <c r="C212" s="213"/>
      <c r="D212" s="211"/>
      <c r="E212" s="211"/>
      <c r="F212" s="211"/>
      <c r="G212" s="211"/>
      <c r="H212" s="211"/>
      <c r="L212" s="30" t="s">
        <v>25</v>
      </c>
      <c r="M212" s="17" t="s">
        <v>26</v>
      </c>
      <c r="N212" s="17"/>
      <c r="O212" s="17"/>
      <c r="P212" s="133"/>
    </row>
    <row r="213" spans="2:16">
      <c r="B213" s="17"/>
      <c r="C213" s="213"/>
      <c r="D213" s="17"/>
      <c r="E213" s="17"/>
      <c r="F213" s="17"/>
      <c r="G213" s="17"/>
      <c r="H213" s="17"/>
      <c r="L213" s="134"/>
      <c r="M213" s="17" t="s">
        <v>27</v>
      </c>
      <c r="N213" s="17"/>
      <c r="O213" s="17"/>
      <c r="P213" s="133"/>
    </row>
    <row r="214" spans="2:16">
      <c r="B214" s="214"/>
      <c r="C214" s="214"/>
      <c r="D214" s="214"/>
      <c r="E214" s="214"/>
      <c r="F214" s="214"/>
      <c r="G214" s="214"/>
      <c r="H214" s="214"/>
      <c r="L214" s="134"/>
      <c r="M214" s="31" t="s">
        <v>28</v>
      </c>
      <c r="N214" s="17"/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17" t="s">
        <v>29</v>
      </c>
      <c r="N215" s="17"/>
      <c r="O215" s="17"/>
      <c r="P215" s="133"/>
    </row>
    <row r="216" spans="2:16" ht="15" customHeight="1">
      <c r="B216" s="154"/>
      <c r="C216" s="17"/>
      <c r="D216" s="17"/>
      <c r="E216" s="17"/>
      <c r="F216" s="17"/>
      <c r="G216" s="17"/>
      <c r="H216" s="17"/>
      <c r="L216" s="134"/>
      <c r="M216" s="17" t="s">
        <v>30</v>
      </c>
      <c r="N216" s="17"/>
      <c r="O216" s="17"/>
      <c r="P216" s="133"/>
    </row>
    <row r="217" spans="2:16">
      <c r="B217" s="17"/>
      <c r="C217" s="17"/>
      <c r="D217" s="17"/>
      <c r="E217" s="17"/>
      <c r="F217" s="17"/>
      <c r="G217" s="17"/>
      <c r="H217" s="17"/>
      <c r="L217" s="134"/>
      <c r="M217" s="17" t="s">
        <v>46</v>
      </c>
      <c r="N217" s="17"/>
      <c r="O217" s="17"/>
      <c r="P217" s="133"/>
    </row>
    <row r="218" spans="2:16">
      <c r="B218" s="17"/>
      <c r="C218" s="17"/>
      <c r="D218" s="17"/>
      <c r="E218" s="17"/>
      <c r="F218" s="17"/>
      <c r="G218" s="17"/>
      <c r="H218" s="17"/>
      <c r="L218" s="134"/>
      <c r="M218" s="85" t="s">
        <v>47</v>
      </c>
      <c r="N218" s="17"/>
      <c r="O218" s="17"/>
      <c r="P218" s="133"/>
    </row>
    <row r="219" spans="2:16">
      <c r="B219" s="17"/>
      <c r="C219" s="17"/>
      <c r="D219" s="17"/>
      <c r="E219" s="17"/>
      <c r="F219" s="17"/>
      <c r="G219" s="17"/>
      <c r="H219" s="17"/>
      <c r="L219" s="134"/>
      <c r="M219" s="17"/>
      <c r="N219" s="210" t="s">
        <v>31</v>
      </c>
      <c r="O219" s="17"/>
      <c r="P219" s="133"/>
    </row>
    <row r="220" spans="2:16">
      <c r="B220" s="17"/>
      <c r="C220" s="17"/>
      <c r="D220" s="17"/>
      <c r="E220" s="17"/>
      <c r="F220" s="17"/>
      <c r="G220" s="17"/>
      <c r="H220" s="17"/>
      <c r="L220" s="134"/>
      <c r="M220" s="17"/>
      <c r="N220" s="210" t="s">
        <v>32</v>
      </c>
      <c r="O220" s="17"/>
      <c r="P220" s="133"/>
    </row>
    <row r="221" spans="2:16" ht="15.75" thickBot="1">
      <c r="B221" s="17"/>
      <c r="C221" s="17"/>
      <c r="D221" s="17"/>
      <c r="E221" s="17"/>
      <c r="F221" s="17"/>
      <c r="G221" s="17"/>
      <c r="H221" s="17"/>
      <c r="L221" s="18"/>
      <c r="M221" s="19"/>
      <c r="N221" s="19"/>
      <c r="O221" s="19"/>
      <c r="P221" s="20"/>
    </row>
    <row r="222" spans="2:16">
      <c r="B222" s="17"/>
      <c r="C222" s="17"/>
      <c r="D222" s="17"/>
      <c r="E222" s="17"/>
      <c r="F222" s="17"/>
      <c r="G222" s="17"/>
      <c r="H222" s="17"/>
    </row>
    <row r="223" spans="2:16">
      <c r="B223" s="17"/>
      <c r="C223" s="17"/>
      <c r="D223" s="17"/>
      <c r="E223" s="17"/>
      <c r="F223" s="17"/>
      <c r="G223" s="17"/>
      <c r="H223" s="17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39" t="s">
        <v>173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0"/>
      <c r="O225" s="32"/>
    </row>
    <row r="226" spans="2:15" ht="15.75">
      <c r="B226" s="17"/>
      <c r="C226" s="17"/>
      <c r="D226" s="17"/>
      <c r="E226" s="17"/>
      <c r="F226" s="17"/>
      <c r="G226" s="17"/>
      <c r="H226" s="17"/>
      <c r="M226" s="37"/>
      <c r="N226" s="88" t="str">
        <f>$A$1</f>
        <v>ΤΕΧΝΙΚΟΣ ΤΟΥΡΙΣΤΙΚΩΝ ΜΟΝΑΔΩΝ ΚΑΙ ΕΠΙΧΕΙΡΗΣΕΩΝ ΦΙΛΟΞΕΝΙΑΣ</v>
      </c>
      <c r="O226" s="32"/>
    </row>
    <row r="227" spans="2:15" ht="15.75">
      <c r="B227" s="17"/>
      <c r="C227" s="17"/>
      <c r="D227" s="17"/>
      <c r="E227" s="17"/>
      <c r="F227" s="17"/>
      <c r="G227" s="17"/>
      <c r="H227" s="17"/>
      <c r="M227" s="32"/>
      <c r="N227" s="42"/>
      <c r="O227" s="32"/>
    </row>
    <row r="228" spans="2:15" ht="15.75">
      <c r="B228" s="17"/>
      <c r="C228" s="17"/>
      <c r="D228" s="17"/>
      <c r="E228" s="17"/>
      <c r="F228" s="17"/>
      <c r="G228" s="17"/>
      <c r="H228" s="17"/>
      <c r="M228" s="32"/>
      <c r="N228" s="42"/>
      <c r="O228" s="32"/>
    </row>
    <row r="229" spans="2:15" ht="18.75">
      <c r="B229" s="17"/>
      <c r="C229" s="17"/>
      <c r="D229" s="17"/>
      <c r="E229" s="17"/>
      <c r="F229" s="17"/>
      <c r="G229" s="17"/>
      <c r="H229" s="17"/>
      <c r="M229" s="32"/>
      <c r="N229" s="44" t="str">
        <f>B10</f>
        <v>ΤΟΥΡΙΣΜΟΣ</v>
      </c>
      <c r="O229" s="32"/>
    </row>
    <row r="230" spans="2:15" ht="15.75">
      <c r="B230" s="17"/>
      <c r="C230" s="17"/>
      <c r="D230" s="17"/>
      <c r="E230" s="17"/>
      <c r="F230" s="17"/>
      <c r="G230" s="17"/>
      <c r="H230" s="17"/>
      <c r="M230" s="32"/>
      <c r="N230" s="42" t="str">
        <f>IF(N229=B10,IF(C10&lt;&gt;"",C9,IF(D10&lt;&gt;"",D9,0)))</f>
        <v>ΘΕΩΡΙΑ</v>
      </c>
      <c r="O230" s="32"/>
    </row>
    <row r="231" spans="2:15">
      <c r="B231" s="17"/>
      <c r="C231" s="17"/>
      <c r="D231" s="17"/>
      <c r="E231" s="17"/>
      <c r="F231" s="17"/>
      <c r="G231" s="17"/>
      <c r="H231" s="17"/>
      <c r="M231" s="38"/>
      <c r="N231" s="43"/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4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43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38"/>
      <c r="N234" s="43" t="str">
        <f>IF(N230="ΘΕΩΡΙΑ",G10,IF(N230="ΕΡΓΑΣΤΗΡΙΟ",H10,0))</f>
        <v>34258 ΑΘΗΝΑ ΜΠΟΛΑΝΟΥ</v>
      </c>
      <c r="O234" s="33"/>
    </row>
    <row r="235" spans="2:15">
      <c r="B235" s="17"/>
      <c r="C235" s="17"/>
      <c r="D235" s="17"/>
      <c r="E235" s="17"/>
      <c r="F235" s="17"/>
      <c r="G235" s="17"/>
      <c r="H235" s="17"/>
      <c r="M235" s="38"/>
      <c r="N235" s="43"/>
      <c r="O235" s="33"/>
    </row>
    <row r="236" spans="2:15" ht="18.75">
      <c r="B236" s="17"/>
      <c r="C236" s="17"/>
      <c r="D236" s="17"/>
      <c r="E236" s="17"/>
      <c r="F236" s="17"/>
      <c r="G236" s="17"/>
      <c r="H236" s="17"/>
      <c r="M236" s="38"/>
      <c r="N236" s="45" t="str">
        <f>$A$3</f>
        <v>Γ’ Εξάμηνο   -  ΑΙΘΟΥΣΑ : 23 -1ος ΌΡΟΦΟΣ</v>
      </c>
      <c r="O236" s="33"/>
    </row>
    <row r="237" spans="2:15" ht="18.75">
      <c r="B237" s="17"/>
      <c r="C237" s="17"/>
      <c r="D237" s="17"/>
      <c r="E237" s="17"/>
      <c r="F237" s="17"/>
      <c r="G237" s="17"/>
      <c r="H237" s="17"/>
      <c r="M237" s="38"/>
      <c r="N237" s="34"/>
      <c r="O237" s="33"/>
    </row>
    <row r="238" spans="2:15">
      <c r="B238" s="17"/>
      <c r="C238" s="17"/>
      <c r="D238" s="17"/>
      <c r="E238" s="17"/>
      <c r="F238" s="17"/>
      <c r="G238" s="17"/>
      <c r="H238" s="17"/>
      <c r="M238" s="38"/>
      <c r="N238" s="17"/>
      <c r="O238" s="33"/>
    </row>
    <row r="239" spans="2:15">
      <c r="B239" s="17"/>
      <c r="C239" s="17"/>
      <c r="D239" s="17"/>
      <c r="E239" s="17"/>
      <c r="F239" s="17"/>
      <c r="G239" s="17"/>
      <c r="H239" s="17"/>
      <c r="M239" s="17"/>
      <c r="N239" s="17"/>
      <c r="O239" s="17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39" t="str">
        <f>$N$224</f>
        <v>2021Β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0"/>
      <c r="O241" s="32"/>
    </row>
    <row r="242" spans="2:15" ht="15.75">
      <c r="B242" s="17"/>
      <c r="C242" s="17"/>
      <c r="D242" s="17"/>
      <c r="E242" s="17"/>
      <c r="F242" s="17"/>
      <c r="G242" s="17"/>
      <c r="H242" s="17"/>
      <c r="M242" s="37"/>
      <c r="N242" s="88" t="str">
        <f>$A$1</f>
        <v>ΤΕΧΝΙΚΟΣ ΤΟΥΡΙΣΤΙΚΩΝ ΜΟΝΑΔΩΝ ΚΑΙ ΕΠΙΧΕΙΡΗΣΕΩΝ ΦΙΛΟΞΕΝΙΑΣ</v>
      </c>
      <c r="O242" s="32"/>
    </row>
    <row r="243" spans="2:15" ht="15.75">
      <c r="B243" s="17"/>
      <c r="C243" s="17"/>
      <c r="D243" s="17"/>
      <c r="E243" s="17"/>
      <c r="F243" s="17"/>
      <c r="G243" s="17"/>
      <c r="H243" s="17"/>
      <c r="M243" s="32"/>
      <c r="N243" s="42"/>
      <c r="O243" s="32"/>
    </row>
    <row r="244" spans="2:15" ht="15.75">
      <c r="B244" s="17"/>
      <c r="C244" s="17"/>
      <c r="D244" s="17"/>
      <c r="E244" s="17"/>
      <c r="F244" s="17"/>
      <c r="G244" s="17"/>
      <c r="H244" s="17"/>
      <c r="M244" s="32"/>
      <c r="N244" s="42"/>
      <c r="O244" s="32"/>
    </row>
    <row r="245" spans="2:15" ht="18.75">
      <c r="B245" s="17"/>
      <c r="C245" s="17"/>
      <c r="D245" s="17"/>
      <c r="E245" s="17"/>
      <c r="F245" s="17"/>
      <c r="G245" s="17"/>
      <c r="H245" s="17"/>
      <c r="M245" s="32"/>
      <c r="N245" s="44" t="str">
        <f>B11</f>
        <v>ΟΡΓΑΝΩΣΗ - ΛΕΙΤΟΥΡΓΙΑ ΜΑΓΕΙΡΙΟΥ</v>
      </c>
      <c r="O245" s="32"/>
    </row>
    <row r="246" spans="2:15" ht="15.75">
      <c r="B246" s="17"/>
      <c r="C246" s="17"/>
      <c r="D246" s="17"/>
      <c r="E246" s="17"/>
      <c r="F246" s="17"/>
      <c r="G246" s="17"/>
      <c r="H246" s="17"/>
      <c r="M246" s="32"/>
      <c r="N246" s="42" t="str">
        <f>IF(N245=B11,IF(C11&lt;&gt;"",C9,IF(D11&lt;&gt;"",D9,0)))</f>
        <v>ΘΕΩΡΙΑ</v>
      </c>
      <c r="O246" s="32"/>
    </row>
    <row r="247" spans="2:15">
      <c r="B247" s="17"/>
      <c r="C247" s="17"/>
      <c r="D247" s="17"/>
      <c r="E247" s="17"/>
      <c r="F247" s="17"/>
      <c r="G247" s="17"/>
      <c r="H247" s="17"/>
      <c r="M247" s="38"/>
      <c r="N247" s="43"/>
      <c r="O247" s="33"/>
    </row>
    <row r="248" spans="2:15" ht="18.75">
      <c r="B248" s="17"/>
      <c r="C248" s="17"/>
      <c r="D248" s="17"/>
      <c r="E248" s="17"/>
      <c r="F248" s="17"/>
      <c r="G248" s="17"/>
      <c r="H248" s="17"/>
      <c r="M248" s="38"/>
      <c r="N248" s="44"/>
      <c r="O248" s="33"/>
    </row>
    <row r="249" spans="2:15">
      <c r="B249" s="17"/>
      <c r="C249" s="17"/>
      <c r="D249" s="17"/>
      <c r="E249" s="17"/>
      <c r="F249" s="17"/>
      <c r="G249" s="17"/>
      <c r="H249" s="17"/>
      <c r="M249" s="38"/>
      <c r="N249" s="43"/>
      <c r="O249" s="33"/>
    </row>
    <row r="250" spans="2:15">
      <c r="B250" s="17"/>
      <c r="C250" s="17"/>
      <c r="D250" s="17"/>
      <c r="E250" s="17"/>
      <c r="F250" s="17"/>
      <c r="G250" s="17"/>
      <c r="H250" s="17"/>
      <c r="M250" s="38"/>
      <c r="N250" s="43" t="str">
        <f>IF(N246="ΘΕΩΡΙΑ",G11,IF(N246="ΕΡΓΑΣΤΗΡΙΟ",H11,0))</f>
        <v>14205 ΑΣΗΜΙΝΑ ΜΠΑΤΜΑΝΟΓΛΟΥ</v>
      </c>
      <c r="O250" s="33"/>
    </row>
    <row r="251" spans="2:15" ht="15.75">
      <c r="B251" s="17"/>
      <c r="C251" s="209"/>
      <c r="D251" s="209"/>
      <c r="E251" s="17"/>
      <c r="F251" s="206"/>
      <c r="G251" s="206"/>
      <c r="H251" s="17"/>
      <c r="M251" s="38"/>
      <c r="N251" s="43"/>
      <c r="O251" s="33"/>
    </row>
    <row r="252" spans="2:15" ht="18.75">
      <c r="B252" s="17"/>
      <c r="C252" s="17"/>
      <c r="D252" s="17"/>
      <c r="E252" s="17"/>
      <c r="F252" s="210"/>
      <c r="G252" s="211"/>
      <c r="H252" s="211"/>
      <c r="M252" s="38"/>
      <c r="N252" s="45" t="str">
        <f>$A$3</f>
        <v>Γ’ Εξάμηνο   -  ΑΙΘΟΥΣΑ : 23 -1ος ΌΡΟΦΟΣ</v>
      </c>
      <c r="O252" s="33"/>
    </row>
    <row r="253" spans="2:15" ht="18.75">
      <c r="B253" s="17"/>
      <c r="C253" s="206"/>
      <c r="D253" s="206"/>
      <c r="E253" s="17"/>
      <c r="F253" s="207"/>
      <c r="G253" s="207"/>
      <c r="H253" s="17"/>
      <c r="M253" s="38"/>
      <c r="N253" s="34"/>
      <c r="O253" s="33"/>
    </row>
    <row r="254" spans="2:15">
      <c r="B254" s="17"/>
      <c r="C254" s="17"/>
      <c r="D254" s="17"/>
      <c r="E254" s="17"/>
      <c r="F254" s="207"/>
      <c r="G254" s="207"/>
      <c r="H254" s="17"/>
      <c r="M254" s="38"/>
      <c r="N254" s="17"/>
      <c r="O254" s="33"/>
    </row>
    <row r="255" spans="2:15">
      <c r="B255" s="17"/>
      <c r="C255" s="206"/>
      <c r="D255" s="206"/>
      <c r="E255" s="208"/>
      <c r="F255" s="208"/>
      <c r="G255" s="208"/>
      <c r="H255" s="208"/>
      <c r="M255" s="17"/>
      <c r="N255" s="17"/>
      <c r="O255" s="17"/>
    </row>
    <row r="256" spans="2:15" ht="18.75">
      <c r="B256" s="17"/>
      <c r="C256" s="206"/>
      <c r="D256" s="206"/>
      <c r="E256" s="17"/>
      <c r="F256" s="17"/>
      <c r="G256" s="17"/>
      <c r="H256" s="17"/>
      <c r="M256" s="32"/>
      <c r="N256" s="39" t="str">
        <f>$N$224</f>
        <v>2021Β</v>
      </c>
      <c r="O256" s="32"/>
    </row>
    <row r="257" spans="2:15" ht="15.75">
      <c r="B257" s="17"/>
      <c r="C257" s="206"/>
      <c r="D257" s="206"/>
      <c r="E257" s="17"/>
      <c r="F257" s="17"/>
      <c r="G257" s="17"/>
      <c r="H257" s="17"/>
      <c r="M257" s="32"/>
      <c r="N257" s="40"/>
      <c r="O257" s="32"/>
    </row>
    <row r="258" spans="2:15" ht="15.75">
      <c r="B258" s="17"/>
      <c r="C258" s="206"/>
      <c r="D258" s="206"/>
      <c r="E258" s="17"/>
      <c r="F258" s="17"/>
      <c r="G258" s="17"/>
      <c r="H258" s="17"/>
      <c r="M258" s="37"/>
      <c r="N258" s="88" t="str">
        <f>$A$1</f>
        <v>ΤΕΧΝΙΚΟΣ ΤΟΥΡΙΣΤΙΚΩΝ ΜΟΝΑΔΩΝ ΚΑΙ ΕΠΙΧΕΙΡΗΣΕΩΝ ΦΙΛΟΞΕΝΙΑΣ</v>
      </c>
      <c r="O258" s="32"/>
    </row>
    <row r="259" spans="2:15" ht="15.75">
      <c r="B259" s="17"/>
      <c r="C259" s="206"/>
      <c r="D259" s="206"/>
      <c r="E259" s="17"/>
      <c r="F259" s="17"/>
      <c r="G259" s="17"/>
      <c r="H259" s="17"/>
      <c r="M259" s="32"/>
      <c r="N259" s="42"/>
      <c r="O259" s="32"/>
    </row>
    <row r="260" spans="2:15" ht="15.75">
      <c r="B260" s="207"/>
      <c r="C260" s="17"/>
      <c r="D260" s="17"/>
      <c r="E260" s="17"/>
      <c r="F260" s="17"/>
      <c r="G260" s="17"/>
      <c r="H260" s="17"/>
      <c r="M260" s="32"/>
      <c r="N260" s="42"/>
      <c r="O260" s="32"/>
    </row>
    <row r="261" spans="2:15" ht="18.75">
      <c r="B261" s="17"/>
      <c r="C261" s="17"/>
      <c r="D261" s="17"/>
      <c r="E261" s="17"/>
      <c r="F261" s="17"/>
      <c r="G261" s="17"/>
      <c r="H261" s="17"/>
      <c r="M261" s="32"/>
      <c r="N261" s="44" t="str">
        <f>B12</f>
        <v>ΑΓΓΛΙΚΑ</v>
      </c>
      <c r="O261" s="32"/>
    </row>
    <row r="262" spans="2:15" ht="15.75">
      <c r="B262" s="17"/>
      <c r="C262" s="17"/>
      <c r="D262" s="17"/>
      <c r="E262" s="17"/>
      <c r="F262" s="17"/>
      <c r="G262" s="17"/>
      <c r="H262" s="17"/>
      <c r="M262" s="32"/>
      <c r="N262" s="42" t="str">
        <f>IF(N261=B12,IF(C12&lt;&gt;"",C9,IF(D12&lt;&gt;"",D9,0)))</f>
        <v>ΘΕΩΡΙΑ</v>
      </c>
      <c r="O262" s="32"/>
    </row>
    <row r="263" spans="2:15">
      <c r="B263" s="17"/>
      <c r="C263" s="17"/>
      <c r="D263" s="17"/>
      <c r="E263" s="17"/>
      <c r="F263" s="17"/>
      <c r="G263" s="17"/>
      <c r="H263" s="17"/>
      <c r="M263" s="38"/>
      <c r="N263" s="43"/>
      <c r="O263" s="33"/>
    </row>
    <row r="264" spans="2:15" ht="18.75">
      <c r="B264" s="17"/>
      <c r="C264" s="17"/>
      <c r="D264" s="17"/>
      <c r="E264" s="17"/>
      <c r="F264" s="17"/>
      <c r="G264" s="17"/>
      <c r="H264" s="17"/>
      <c r="M264" s="38"/>
      <c r="N264" s="44"/>
      <c r="O264" s="33"/>
    </row>
    <row r="265" spans="2:15">
      <c r="B265" s="17"/>
      <c r="C265" s="17"/>
      <c r="D265" s="17"/>
      <c r="E265" s="17"/>
      <c r="F265" s="17"/>
      <c r="G265" s="17"/>
      <c r="H265" s="17"/>
      <c r="M265" s="38"/>
      <c r="N265" s="43"/>
      <c r="O265" s="33"/>
    </row>
    <row r="266" spans="2:15">
      <c r="B266" s="17"/>
      <c r="C266" s="17"/>
      <c r="D266" s="17"/>
      <c r="E266" s="17"/>
      <c r="F266" s="17"/>
      <c r="G266" s="17"/>
      <c r="H266" s="17"/>
      <c r="M266" s="38"/>
      <c r="N266" s="43" t="str">
        <f>IF(N262="ΘΕΩΡΙΑ",G12,IF(N262="ΕΡΓΑΣΤΗΡΙΟ",H12,0))</f>
        <v>8334 ΚΥΡΙΑΚΗ ΑΝΘΟΠΟΥΛΟΥ</v>
      </c>
      <c r="O266" s="33"/>
    </row>
    <row r="267" spans="2:15">
      <c r="B267" s="17"/>
      <c r="C267" s="17"/>
      <c r="D267" s="17"/>
      <c r="E267" s="17"/>
      <c r="F267" s="17"/>
      <c r="G267" s="17"/>
      <c r="H267" s="17"/>
      <c r="M267" s="38"/>
      <c r="N267" s="43"/>
      <c r="O267" s="33"/>
    </row>
    <row r="268" spans="2:15" ht="18.75">
      <c r="B268" s="153"/>
      <c r="C268" s="21"/>
      <c r="D268" s="21"/>
      <c r="E268" s="21"/>
      <c r="F268" s="21"/>
      <c r="G268" s="21"/>
      <c r="H268" s="21"/>
      <c r="M268" s="38"/>
      <c r="N268" s="45" t="str">
        <f>$A$3</f>
        <v>Γ’ Εξάμηνο   -  ΑΙΘΟΥΣΑ : 23 -1ος ΌΡΟΦΟΣ</v>
      </c>
      <c r="O268" s="33"/>
    </row>
    <row r="269" spans="2:15" ht="18.75">
      <c r="B269" s="21"/>
      <c r="C269" s="21"/>
      <c r="D269" s="21"/>
      <c r="E269" s="21"/>
      <c r="F269" s="21"/>
      <c r="G269" s="21"/>
      <c r="H269" s="21"/>
      <c r="M269" s="38"/>
      <c r="N269" s="34"/>
      <c r="O269" s="33"/>
    </row>
    <row r="270" spans="2:15" ht="15" customHeight="1">
      <c r="B270" s="141"/>
      <c r="C270" s="141"/>
      <c r="D270" s="141"/>
      <c r="E270" s="141"/>
      <c r="F270" s="141"/>
      <c r="G270" s="141"/>
      <c r="H270" s="141"/>
      <c r="M270" s="38"/>
      <c r="N270" s="17"/>
      <c r="O270" s="33"/>
    </row>
    <row r="271" spans="2:15" ht="15" customHeight="1">
      <c r="B271" s="141"/>
      <c r="C271" s="141"/>
      <c r="D271" s="141"/>
      <c r="E271" s="141"/>
      <c r="F271" s="141"/>
      <c r="G271" s="141"/>
      <c r="H271" s="141"/>
      <c r="M271" s="17"/>
      <c r="N271" s="17"/>
      <c r="O271" s="17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39" t="str">
        <f>$N$224</f>
        <v>2021Β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0"/>
      <c r="O273" s="32"/>
    </row>
    <row r="274" spans="2:15" ht="15.75" customHeight="1">
      <c r="B274" s="141"/>
      <c r="C274" s="141"/>
      <c r="D274" s="141"/>
      <c r="E274" s="141"/>
      <c r="F274" s="141"/>
      <c r="G274" s="141"/>
      <c r="H274" s="141"/>
      <c r="M274" s="37"/>
      <c r="N274" s="88" t="str">
        <f>$A$1</f>
        <v>ΤΕΧΝΙΚΟΣ ΤΟΥΡΙΣΤΙΚΩΝ ΜΟΝΑΔΩΝ ΚΑΙ ΕΠΙΧΕΙΡΗΣΕΩΝ ΦΙΛΟΞΕΝΙΑΣ</v>
      </c>
      <c r="O274" s="32"/>
    </row>
    <row r="275" spans="2:15" ht="15.75" customHeight="1">
      <c r="B275" s="141"/>
      <c r="C275" s="141"/>
      <c r="D275" s="141"/>
      <c r="E275" s="141"/>
      <c r="F275" s="141"/>
      <c r="G275" s="141"/>
      <c r="H275" s="141"/>
      <c r="M275" s="32"/>
      <c r="N275" s="42"/>
      <c r="O275" s="32"/>
    </row>
    <row r="276" spans="2:15" ht="15.75" customHeight="1">
      <c r="B276" s="141"/>
      <c r="C276" s="141"/>
      <c r="D276" s="141"/>
      <c r="E276" s="141"/>
      <c r="F276" s="141"/>
      <c r="G276" s="141"/>
      <c r="H276" s="141"/>
      <c r="M276" s="32"/>
      <c r="N276" s="42"/>
      <c r="O276" s="32"/>
    </row>
    <row r="277" spans="2:15" ht="18.75">
      <c r="B277" s="141"/>
      <c r="C277" s="141"/>
      <c r="D277" s="141"/>
      <c r="E277" s="141"/>
      <c r="F277" s="141"/>
      <c r="G277" s="141"/>
      <c r="H277" s="141"/>
      <c r="M277" s="32"/>
      <c r="N277" s="44" t="str">
        <f>B13</f>
        <v>ΓΕΡΜΑΝΙΚΑ</v>
      </c>
      <c r="O277" s="32"/>
    </row>
    <row r="278" spans="2:15" ht="15.75" customHeight="1">
      <c r="B278" s="141"/>
      <c r="C278" s="141"/>
      <c r="D278" s="141"/>
      <c r="E278" s="141"/>
      <c r="F278" s="141"/>
      <c r="G278" s="141"/>
      <c r="H278" s="141"/>
      <c r="M278" s="32"/>
      <c r="N278" s="42" t="str">
        <f>IF(N277=B13,IF(C13&lt;&gt;"",C9,IF(D13&lt;&gt;"",D9,0)))</f>
        <v>ΘΕΩΡΙΑ</v>
      </c>
      <c r="O278" s="32"/>
    </row>
    <row r="279" spans="2:15" ht="15" customHeight="1">
      <c r="B279" s="141"/>
      <c r="C279" s="141"/>
      <c r="D279" s="141"/>
      <c r="E279" s="141"/>
      <c r="F279" s="141"/>
      <c r="G279" s="141"/>
      <c r="H279" s="141"/>
      <c r="M279" s="38"/>
      <c r="N279" s="43"/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4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43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38"/>
      <c r="N282" s="43" t="str">
        <f>IF(N278="ΘΕΩΡΙΑ",G13,IF(N278="ΕΡΓΑΣΤΗΡΙΟ",H13,0))</f>
        <v>3521 ΔΗΜΗΤΡΙΟΣ ΣΑΚΕΛΛΑΡΙΟΥ</v>
      </c>
      <c r="O282" s="33"/>
    </row>
    <row r="283" spans="2:15" ht="15" customHeight="1">
      <c r="B283" s="141"/>
      <c r="C283" s="141"/>
      <c r="D283" s="141"/>
      <c r="E283" s="141"/>
      <c r="F283" s="141"/>
      <c r="G283" s="141"/>
      <c r="H283" s="141"/>
      <c r="M283" s="38"/>
      <c r="N283" s="43"/>
      <c r="O283" s="33"/>
    </row>
    <row r="284" spans="2:15" ht="18.75">
      <c r="B284" s="141"/>
      <c r="C284" s="141"/>
      <c r="D284" s="141"/>
      <c r="E284" s="141"/>
      <c r="F284" s="141"/>
      <c r="G284" s="141"/>
      <c r="H284" s="141"/>
      <c r="M284" s="38"/>
      <c r="N284" s="45" t="str">
        <f>$A$3</f>
        <v>Γ’ Εξάμηνο   -  ΑΙΘΟΥΣΑ : 23 -1ος ΌΡΟΦΟΣ</v>
      </c>
      <c r="O284" s="33"/>
    </row>
    <row r="285" spans="2:15" ht="18.75">
      <c r="B285" s="141"/>
      <c r="C285" s="141"/>
      <c r="D285" s="141"/>
      <c r="E285" s="141"/>
      <c r="F285" s="141"/>
      <c r="G285" s="141"/>
      <c r="H285" s="141"/>
      <c r="M285" s="38"/>
      <c r="N285" s="34"/>
      <c r="O285" s="33"/>
    </row>
    <row r="286" spans="2:15" ht="15" customHeight="1">
      <c r="B286" s="141"/>
      <c r="C286" s="141"/>
      <c r="D286" s="141"/>
      <c r="E286" s="141"/>
      <c r="F286" s="141"/>
      <c r="G286" s="141"/>
      <c r="H286" s="141"/>
      <c r="M286" s="38"/>
      <c r="N286" s="17"/>
      <c r="O286" s="33"/>
    </row>
    <row r="287" spans="2:15" ht="15" customHeight="1">
      <c r="B287" s="141"/>
      <c r="C287" s="141"/>
      <c r="D287" s="141"/>
      <c r="E287" s="141"/>
      <c r="F287" s="141"/>
      <c r="G287" s="141"/>
      <c r="H287" s="141"/>
      <c r="M287" s="17"/>
      <c r="N287" s="17"/>
      <c r="O287" s="17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39" t="str">
        <f>$N$224</f>
        <v>2021Β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0"/>
      <c r="O289" s="32"/>
    </row>
    <row r="290" spans="2:15" ht="15.75" customHeight="1">
      <c r="B290" s="141"/>
      <c r="C290" s="141"/>
      <c r="D290" s="141"/>
      <c r="E290" s="141"/>
      <c r="F290" s="141"/>
      <c r="G290" s="141"/>
      <c r="H290" s="141"/>
      <c r="M290" s="37"/>
      <c r="N290" s="88" t="str">
        <f>$A$1</f>
        <v>ΤΕΧΝΙΚΟΣ ΤΟΥΡΙΣΤΙΚΩΝ ΜΟΝΑΔΩΝ ΚΑΙ ΕΠΙΧΕΙΡΗΣΕΩΝ ΦΙΛΟΞΕΝΙΑΣ</v>
      </c>
      <c r="O290" s="32"/>
    </row>
    <row r="291" spans="2:15" ht="15.75" customHeight="1">
      <c r="B291" s="141"/>
      <c r="C291" s="141"/>
      <c r="D291" s="141"/>
      <c r="E291" s="141"/>
      <c r="F291" s="141"/>
      <c r="G291" s="141"/>
      <c r="H291" s="141"/>
      <c r="M291" s="32"/>
      <c r="N291" s="42"/>
      <c r="O291" s="32"/>
    </row>
    <row r="292" spans="2:15" ht="15.75" customHeight="1">
      <c r="B292" s="141"/>
      <c r="C292" s="141"/>
      <c r="D292" s="141"/>
      <c r="E292" s="141"/>
      <c r="F292" s="141"/>
      <c r="G292" s="141"/>
      <c r="H292" s="141"/>
      <c r="M292" s="32"/>
      <c r="N292" s="42"/>
      <c r="O292" s="32"/>
    </row>
    <row r="293" spans="2:15" ht="18.75">
      <c r="B293" s="141"/>
      <c r="C293" s="141"/>
      <c r="D293" s="141"/>
      <c r="E293" s="141"/>
      <c r="F293" s="141"/>
      <c r="G293" s="141"/>
      <c r="H293" s="141"/>
      <c r="M293" s="32"/>
      <c r="N293" s="44" t="str">
        <f>B14</f>
        <v>ΠΡΑΚΤΙΚΗ ΕΦΑΡΜΟΓΗ ΣΤΗΝ ΕΙΔΙΚΟΤΗΤΑ</v>
      </c>
      <c r="O293" s="32"/>
    </row>
    <row r="294" spans="2:15" ht="15.75" customHeight="1">
      <c r="B294" s="141"/>
      <c r="C294" s="141"/>
      <c r="D294" s="141"/>
      <c r="E294" s="141"/>
      <c r="F294" s="141"/>
      <c r="G294" s="141"/>
      <c r="H294" s="141"/>
      <c r="M294" s="32"/>
      <c r="N294" s="42" t="str">
        <f>IF(N293=B14,IF(C14&lt;&gt;"",C9,IF(D14&lt;&gt;"",D9,0)))</f>
        <v>ΕΡΓΑΣΤΗΡΙΟ</v>
      </c>
      <c r="O294" s="32"/>
    </row>
    <row r="295" spans="2:15" ht="15" customHeight="1">
      <c r="B295" s="141"/>
      <c r="C295" s="141"/>
      <c r="D295" s="141"/>
      <c r="E295" s="141"/>
      <c r="F295" s="141"/>
      <c r="G295" s="141"/>
      <c r="H295" s="141"/>
      <c r="M295" s="38"/>
      <c r="N295" s="43"/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4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43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38"/>
      <c r="N298" s="43" t="str">
        <f>IF(N294="ΘΕΩΡΙΑ",G14,IF(N294="ΕΡΓΑΣΤΗΡΙΟ",H14,0))</f>
        <v>14205 ΑΣΗΜΙΝΑ ΜΠΑΤΜΑΝΟΓΛΟΥ</v>
      </c>
      <c r="O298" s="33"/>
    </row>
    <row r="299" spans="2:15" ht="15" customHeight="1">
      <c r="B299" s="141"/>
      <c r="C299" s="141"/>
      <c r="D299" s="141"/>
      <c r="E299" s="141"/>
      <c r="F299" s="141"/>
      <c r="G299" s="141"/>
      <c r="H299" s="141"/>
      <c r="M299" s="38"/>
      <c r="N299" s="43"/>
      <c r="O299" s="33"/>
    </row>
    <row r="300" spans="2:15" ht="18.75">
      <c r="B300" s="141"/>
      <c r="C300" s="141"/>
      <c r="D300" s="141"/>
      <c r="E300" s="141"/>
      <c r="F300" s="141"/>
      <c r="G300" s="141"/>
      <c r="H300" s="141"/>
      <c r="M300" s="38"/>
      <c r="N300" s="45" t="str">
        <f>$A$3</f>
        <v>Γ’ Εξάμηνο   -  ΑΙΘΟΥΣΑ : 23 -1ος ΌΡΟΦΟΣ</v>
      </c>
      <c r="O300" s="33"/>
    </row>
    <row r="301" spans="2:15" ht="18.75">
      <c r="B301" s="141"/>
      <c r="C301" s="141"/>
      <c r="D301" s="141"/>
      <c r="E301" s="141"/>
      <c r="F301" s="141"/>
      <c r="G301" s="141"/>
      <c r="H301" s="141"/>
      <c r="M301" s="38"/>
      <c r="N301" s="34"/>
      <c r="O301" s="33"/>
    </row>
    <row r="302" spans="2:15" ht="15" customHeight="1">
      <c r="B302" s="141"/>
      <c r="C302" s="141"/>
      <c r="D302" s="141"/>
      <c r="E302" s="141"/>
      <c r="F302" s="141"/>
      <c r="G302" s="141"/>
      <c r="H302" s="141"/>
      <c r="M302" s="38"/>
      <c r="N302" s="17"/>
      <c r="O302" s="33"/>
    </row>
    <row r="303" spans="2:15" ht="15" customHeight="1">
      <c r="B303" s="141"/>
      <c r="C303" s="141"/>
      <c r="D303" s="141"/>
      <c r="E303" s="141"/>
      <c r="F303" s="141"/>
      <c r="G303" s="141"/>
      <c r="H303" s="141"/>
      <c r="M303" s="17"/>
      <c r="N303" s="17"/>
      <c r="O303" s="17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39" t="str">
        <f>$N$224</f>
        <v>2021Β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0"/>
      <c r="O305" s="32"/>
    </row>
    <row r="306" spans="2:15" ht="15.75" customHeight="1">
      <c r="B306" s="141"/>
      <c r="C306" s="141"/>
      <c r="D306" s="141"/>
      <c r="E306" s="141"/>
      <c r="F306" s="141"/>
      <c r="G306" s="141"/>
      <c r="H306" s="141"/>
      <c r="M306" s="37"/>
      <c r="N306" s="88" t="str">
        <f>$A$1</f>
        <v>ΤΕΧΝΙΚΟΣ ΤΟΥΡΙΣΤΙΚΩΝ ΜΟΝΑΔΩΝ ΚΑΙ ΕΠΙΧΕΙΡΗΣΕΩΝ ΦΙΛΟΞΕΝΙΑΣ</v>
      </c>
      <c r="O306" s="32"/>
    </row>
    <row r="307" spans="2:15" ht="15.75" customHeight="1">
      <c r="B307" s="141"/>
      <c r="C307" s="141"/>
      <c r="D307" s="141"/>
      <c r="E307" s="141"/>
      <c r="F307" s="141"/>
      <c r="G307" s="141"/>
      <c r="H307" s="141"/>
      <c r="M307" s="32"/>
      <c r="N307" s="42"/>
      <c r="O307" s="32"/>
    </row>
    <row r="308" spans="2:15" ht="15.75" customHeight="1">
      <c r="B308" s="141"/>
      <c r="C308" s="141"/>
      <c r="D308" s="141"/>
      <c r="E308" s="141"/>
      <c r="F308" s="141"/>
      <c r="G308" s="141"/>
      <c r="H308" s="141"/>
      <c r="M308" s="32"/>
      <c r="N308" s="42"/>
      <c r="O308" s="32"/>
    </row>
    <row r="309" spans="2:15" ht="18.75">
      <c r="B309" s="141"/>
      <c r="C309" s="141"/>
      <c r="D309" s="141"/>
      <c r="E309" s="141"/>
      <c r="F309" s="141"/>
      <c r="G309" s="141"/>
      <c r="H309" s="141"/>
      <c r="M309" s="32"/>
      <c r="N309" s="44" t="str">
        <f>B15</f>
        <v>ΤΡΟΦΟΓΝΩΣΙΑ - ΕΔΕΣΜΑΤΟΛΟΓΙΟ</v>
      </c>
      <c r="O309" s="32"/>
    </row>
    <row r="310" spans="2:15" ht="15.75" customHeight="1">
      <c r="B310" s="141"/>
      <c r="C310" s="141"/>
      <c r="D310" s="141"/>
      <c r="E310" s="141"/>
      <c r="F310" s="141"/>
      <c r="G310" s="141"/>
      <c r="H310" s="141"/>
      <c r="M310" s="32"/>
      <c r="N310" s="42" t="str">
        <f>IF(N309=B15,IF(C15&lt;&gt;"",C9,IF(D15&lt;&gt;"",D9,0)))</f>
        <v>ΘΕΩΡΙΑ</v>
      </c>
      <c r="O310" s="32"/>
    </row>
    <row r="311" spans="2:15" ht="15" customHeight="1">
      <c r="B311" s="141"/>
      <c r="C311" s="141"/>
      <c r="D311" s="141"/>
      <c r="E311" s="141"/>
      <c r="F311" s="141"/>
      <c r="G311" s="141"/>
      <c r="H311" s="141"/>
      <c r="M311" s="38"/>
      <c r="N311" s="43"/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4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43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38"/>
      <c r="N314" s="43" t="str">
        <f>IF(N310="ΘΕΩΡΙΑ",G15,IF(N310="ΕΡΓΑΣΤΗΡΙΟ",H15,0))</f>
        <v>28863 ΜΑΡΙΑ-ΦΙΛΙΑ ΠΑΡΑΣΚΕΥΑ</v>
      </c>
      <c r="O314" s="33"/>
    </row>
    <row r="315" spans="2:15" ht="15" customHeight="1">
      <c r="B315" s="141"/>
      <c r="C315" s="141"/>
      <c r="D315" s="141"/>
      <c r="E315" s="141"/>
      <c r="F315" s="141"/>
      <c r="G315" s="141"/>
      <c r="H315" s="141"/>
      <c r="M315" s="38"/>
      <c r="N315" s="43"/>
      <c r="O315" s="33"/>
    </row>
    <row r="316" spans="2:15" ht="18.75">
      <c r="B316" s="141"/>
      <c r="C316" s="141"/>
      <c r="D316" s="141"/>
      <c r="E316" s="141"/>
      <c r="F316" s="141"/>
      <c r="G316" s="141"/>
      <c r="H316" s="141"/>
      <c r="M316" s="38"/>
      <c r="N316" s="45" t="str">
        <f>$A$3</f>
        <v>Γ’ Εξάμηνο   -  ΑΙΘΟΥΣΑ : 23 -1ος ΌΡΟΦΟΣ</v>
      </c>
      <c r="O316" s="33"/>
    </row>
    <row r="317" spans="2:15" ht="18.75">
      <c r="B317" s="141"/>
      <c r="C317" s="141"/>
      <c r="D317" s="141"/>
      <c r="E317" s="141"/>
      <c r="F317" s="141"/>
      <c r="G317" s="141"/>
      <c r="H317" s="141"/>
      <c r="M317" s="38"/>
      <c r="N317" s="34"/>
      <c r="O317" s="33"/>
    </row>
    <row r="318" spans="2:15" ht="15" customHeight="1">
      <c r="B318" s="141"/>
      <c r="C318" s="141"/>
      <c r="D318" s="141"/>
      <c r="E318" s="141"/>
      <c r="F318" s="141"/>
      <c r="G318" s="141"/>
      <c r="H318" s="141"/>
      <c r="M318" s="38"/>
      <c r="N318" s="17"/>
      <c r="O318" s="33"/>
    </row>
    <row r="319" spans="2:15" ht="15" customHeight="1">
      <c r="B319" s="141"/>
      <c r="C319" s="141"/>
      <c r="D319" s="141"/>
      <c r="E319" s="141"/>
      <c r="F319" s="141"/>
      <c r="G319" s="141"/>
      <c r="H319" s="141"/>
      <c r="M319" s="17"/>
      <c r="N319" s="17"/>
      <c r="O319" s="17"/>
    </row>
    <row r="320" spans="2:15" ht="18.75">
      <c r="B320" s="141"/>
      <c r="C320" s="141"/>
      <c r="D320" s="141"/>
      <c r="E320" s="141"/>
      <c r="F320" s="141"/>
      <c r="G320" s="141"/>
      <c r="H320" s="141"/>
      <c r="M320" s="32"/>
      <c r="N320" s="39" t="str">
        <f>$N$224</f>
        <v>2021Β</v>
      </c>
      <c r="O320" s="32"/>
    </row>
    <row r="321" spans="2:15" ht="15.75" customHeight="1">
      <c r="B321" s="141"/>
      <c r="C321" s="141"/>
      <c r="D321" s="141"/>
      <c r="E321" s="141"/>
      <c r="F321" s="141"/>
      <c r="G321" s="141"/>
      <c r="H321" s="141"/>
      <c r="M321" s="32"/>
      <c r="N321" s="40"/>
      <c r="O321" s="32"/>
    </row>
    <row r="322" spans="2:15" ht="15.75" customHeight="1">
      <c r="B322" s="141"/>
      <c r="C322" s="141"/>
      <c r="D322" s="141"/>
      <c r="E322" s="141"/>
      <c r="F322" s="141"/>
      <c r="G322" s="141"/>
      <c r="H322" s="141"/>
      <c r="M322" s="37"/>
      <c r="N322" s="88" t="str">
        <f>$A$1</f>
        <v>ΤΕΧΝΙΚΟΣ ΤΟΥΡΙΣΤΙΚΩΝ ΜΟΝΑΔΩΝ ΚΑΙ ΕΠΙΧΕΙΡΗΣΕΩΝ ΦΙΛΟΞΕΝΙΑΣ</v>
      </c>
      <c r="O322" s="32"/>
    </row>
    <row r="323" spans="2:15" ht="15.75">
      <c r="B323" s="206"/>
      <c r="C323" s="206"/>
      <c r="D323" s="206"/>
      <c r="E323" s="206"/>
      <c r="F323" s="206"/>
      <c r="G323" s="206"/>
      <c r="H323" s="206"/>
      <c r="M323" s="32"/>
      <c r="N323" s="42"/>
      <c r="O323" s="32"/>
    </row>
    <row r="324" spans="2:15" ht="15.75">
      <c r="B324" s="206"/>
      <c r="C324" s="209"/>
      <c r="D324" s="209"/>
      <c r="E324" s="206"/>
      <c r="F324" s="22"/>
      <c r="G324" s="206"/>
      <c r="H324" s="206"/>
      <c r="M324" s="32"/>
      <c r="N324" s="42"/>
      <c r="O324" s="32"/>
    </row>
    <row r="325" spans="2:15" ht="18.75">
      <c r="B325" s="206"/>
      <c r="C325" s="206"/>
      <c r="D325" s="206"/>
      <c r="E325" s="206"/>
      <c r="F325" s="206"/>
      <c r="G325" s="206"/>
      <c r="H325" s="206"/>
      <c r="M325" s="32"/>
      <c r="N325" s="44" t="str">
        <f>B16</f>
        <v>ΞΕΝΟΔΟΧΕΙΑΚΕΣ ΕΦΑΡΜΟΓΕΣ ΜΕ ΧΡΗΣΗ Η/Υ ΕΡΓΑΣΤΗΡΙΟ</v>
      </c>
      <c r="O325" s="32"/>
    </row>
    <row r="326" spans="2:15" ht="15.75">
      <c r="B326" s="206"/>
      <c r="C326" s="206"/>
      <c r="D326" s="206"/>
      <c r="E326" s="206"/>
      <c r="F326" s="206"/>
      <c r="G326" s="206"/>
      <c r="H326" s="206"/>
      <c r="M326" s="32"/>
      <c r="N326" s="42" t="str">
        <f>IF(N325=B16,IF(C16&lt;&gt;"",C9,IF(D16&lt;&gt;"",D9,0)))</f>
        <v>ΕΡΓΑΣΤΗΡΙΟ</v>
      </c>
      <c r="O326" s="32"/>
    </row>
    <row r="327" spans="2:15">
      <c r="B327" s="206"/>
      <c r="C327" s="206"/>
      <c r="D327" s="206"/>
      <c r="E327" s="206"/>
      <c r="F327" s="206"/>
      <c r="G327" s="206"/>
      <c r="H327" s="206"/>
      <c r="M327" s="38"/>
      <c r="N327" s="43"/>
      <c r="O327" s="33"/>
    </row>
    <row r="328" spans="2:15" ht="18.75">
      <c r="B328" s="206"/>
      <c r="C328" s="206"/>
      <c r="D328" s="206"/>
      <c r="E328" s="206"/>
      <c r="F328" s="22"/>
      <c r="G328" s="22"/>
      <c r="H328" s="206"/>
      <c r="M328" s="38"/>
      <c r="N328" s="44"/>
      <c r="O328" s="33"/>
    </row>
    <row r="329" spans="2:15">
      <c r="B329" s="206"/>
      <c r="C329" s="206"/>
      <c r="D329" s="206"/>
      <c r="E329" s="206"/>
      <c r="F329" s="206"/>
      <c r="G329" s="206"/>
      <c r="H329" s="206"/>
      <c r="M329" s="38"/>
      <c r="N329" s="43"/>
      <c r="O329" s="33"/>
    </row>
    <row r="330" spans="2:15">
      <c r="B330" s="206"/>
      <c r="C330" s="206"/>
      <c r="D330" s="206"/>
      <c r="E330" s="206"/>
      <c r="F330" s="22"/>
      <c r="G330" s="22"/>
      <c r="H330" s="206"/>
      <c r="M330" s="38"/>
      <c r="N330" s="43" t="str">
        <f>IF(N326="ΘΕΩΡΙΑ",G16,IF(N326="ΕΡΓΑΣΤΗΡΙΟ",H16,0))</f>
        <v>14205 ΑΣΗΜΙΝΑ ΜΠΑΤΜΑΝΟΓΛΟΥ</v>
      </c>
      <c r="O330" s="33"/>
    </row>
    <row r="331" spans="2:15">
      <c r="B331" s="206"/>
      <c r="C331" s="206"/>
      <c r="D331" s="206"/>
      <c r="E331" s="206"/>
      <c r="F331" s="206"/>
      <c r="G331" s="206"/>
      <c r="H331" s="206"/>
      <c r="M331" s="38"/>
      <c r="N331" s="43"/>
      <c r="O331" s="33"/>
    </row>
    <row r="332" spans="2:15" ht="18.75">
      <c r="B332" s="207"/>
      <c r="C332" s="17"/>
      <c r="D332" s="17"/>
      <c r="E332" s="17"/>
      <c r="F332" s="17"/>
      <c r="G332" s="17"/>
      <c r="H332" s="17"/>
      <c r="M332" s="38"/>
      <c r="N332" s="45" t="str">
        <f>$A$3</f>
        <v>Γ’ Εξάμηνο   -  ΑΙΘΟΥΣΑ : 23 -1ος ΌΡΟΦΟΣ</v>
      </c>
      <c r="O332" s="33"/>
    </row>
    <row r="333" spans="2:15" ht="18.75">
      <c r="B333" s="17"/>
      <c r="C333" s="17"/>
      <c r="D333" s="17"/>
      <c r="E333" s="17"/>
      <c r="F333" s="17"/>
      <c r="G333" s="17"/>
      <c r="H333" s="17"/>
      <c r="M333" s="38"/>
      <c r="N333" s="34"/>
      <c r="O333" s="33"/>
    </row>
    <row r="334" spans="2:15">
      <c r="B334" s="17"/>
      <c r="C334" s="17"/>
      <c r="D334" s="17"/>
      <c r="E334" s="17"/>
      <c r="F334" s="17"/>
      <c r="G334" s="17"/>
      <c r="H334" s="17"/>
      <c r="M334" s="38"/>
      <c r="N334" s="17"/>
      <c r="O334" s="33"/>
    </row>
    <row r="335" spans="2:15">
      <c r="B335" s="17"/>
      <c r="C335" s="17"/>
      <c r="D335" s="17"/>
      <c r="E335" s="17"/>
      <c r="F335" s="17"/>
      <c r="G335" s="17"/>
      <c r="H335" s="17"/>
      <c r="M335" s="17"/>
      <c r="N335" s="17"/>
      <c r="O335" s="17"/>
    </row>
    <row r="336" spans="2:15" ht="26.25">
      <c r="B336" s="222"/>
      <c r="C336" s="222"/>
      <c r="D336" s="222"/>
      <c r="E336" s="222"/>
      <c r="F336" s="222"/>
      <c r="G336" s="222"/>
      <c r="H336" s="222"/>
      <c r="I336" s="201"/>
      <c r="M336" s="32"/>
      <c r="N336" s="39" t="str">
        <f>$N$224</f>
        <v>2021Β</v>
      </c>
      <c r="O336" s="32"/>
    </row>
    <row r="337" spans="2:15" ht="15.75">
      <c r="B337" s="223"/>
      <c r="C337" s="223"/>
      <c r="D337" s="223"/>
      <c r="E337" s="223"/>
      <c r="F337" s="223"/>
      <c r="G337" s="223"/>
      <c r="H337" s="223"/>
      <c r="I337" s="201"/>
      <c r="M337" s="32"/>
      <c r="N337" s="40"/>
      <c r="O337" s="32"/>
    </row>
    <row r="338" spans="2:15" ht="15.75">
      <c r="B338" s="224"/>
      <c r="C338" s="225"/>
      <c r="D338" s="226"/>
      <c r="E338" s="226"/>
      <c r="F338" s="226"/>
      <c r="G338" s="226"/>
      <c r="H338" s="226"/>
      <c r="I338" s="201"/>
      <c r="M338" s="37"/>
      <c r="N338" s="88" t="str">
        <f>$A$1</f>
        <v>ΤΕΧΝΙΚΟΣ ΤΟΥΡΙΣΤΙΚΩΝ ΜΟΝΑΔΩΝ ΚΑΙ ΕΠΙΧΕΙΡΗΣΕΩΝ ΦΙΛΟΞΕΝΙΑΣ</v>
      </c>
      <c r="O338" s="32"/>
    </row>
    <row r="339" spans="2:15" ht="15.75">
      <c r="B339" s="208"/>
      <c r="C339" s="157"/>
      <c r="D339" s="65"/>
      <c r="E339" s="65"/>
      <c r="F339" s="65"/>
      <c r="G339" s="65"/>
      <c r="H339" s="65"/>
      <c r="M339" s="32"/>
      <c r="N339" s="42"/>
      <c r="O339" s="32"/>
    </row>
    <row r="340" spans="2:15" ht="33" customHeight="1">
      <c r="B340" s="208"/>
      <c r="C340" s="157"/>
      <c r="D340" s="65"/>
      <c r="E340" s="65"/>
      <c r="F340" s="65"/>
      <c r="G340" s="65"/>
      <c r="H340" s="65"/>
      <c r="M340" s="32"/>
      <c r="N340" s="42"/>
      <c r="O340" s="32"/>
    </row>
    <row r="341" spans="2:15" ht="18.75">
      <c r="B341" s="208"/>
      <c r="C341" s="157"/>
      <c r="D341" s="65"/>
      <c r="E341" s="65"/>
      <c r="F341" s="65"/>
      <c r="G341" s="65"/>
      <c r="H341" s="65"/>
      <c r="M341" s="32"/>
      <c r="N341" s="44" t="str">
        <f>B17</f>
        <v>ΛΟΓΙΣΤΙΚΗ ΞΕΝΟΔΟΧΕΙΑΚΩΝ ΕΠΙΧΕΙΡΗΣΕΩΝ</v>
      </c>
      <c r="O341" s="32"/>
    </row>
    <row r="342" spans="2:15" ht="15.75">
      <c r="B342" s="208"/>
      <c r="C342" s="118"/>
      <c r="D342" s="17"/>
      <c r="E342" s="65"/>
      <c r="F342" s="95"/>
      <c r="G342" s="65"/>
      <c r="H342" s="65"/>
      <c r="M342" s="32"/>
      <c r="N342" s="42" t="str">
        <f>IF(N341=B17,IF(C17&lt;&gt;"",C9,IF(D17&lt;&gt;"",D9,0)))</f>
        <v>ΘΕΩΡΙΑ</v>
      </c>
      <c r="O342" s="32"/>
    </row>
    <row r="343" spans="2:15">
      <c r="B343" s="208"/>
      <c r="C343" s="118"/>
      <c r="D343" s="17"/>
      <c r="E343" s="65"/>
      <c r="F343" s="95"/>
      <c r="G343" s="65"/>
      <c r="H343" s="65"/>
      <c r="M343" s="38"/>
      <c r="N343" s="43"/>
      <c r="O343" s="33"/>
    </row>
    <row r="344" spans="2:15" ht="18.75">
      <c r="B344" s="17"/>
      <c r="C344" s="17"/>
      <c r="D344" s="17"/>
      <c r="E344" s="17"/>
      <c r="F344" s="17"/>
      <c r="G344" s="17"/>
      <c r="H344" s="17"/>
      <c r="M344" s="38"/>
      <c r="N344" s="44"/>
      <c r="O344" s="33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43"/>
      <c r="O345" s="33"/>
    </row>
    <row r="346" spans="2:15">
      <c r="B346" s="17"/>
      <c r="C346" s="17"/>
      <c r="D346" s="17"/>
      <c r="E346" s="17"/>
      <c r="F346" s="17"/>
      <c r="G346" s="17"/>
      <c r="H346" s="17"/>
      <c r="M346" s="38"/>
      <c r="N346" s="43" t="str">
        <f>IF(N342="ΘΕΩΡΙΑ",G17,IF(N342="ΕΡΓΑΣΤΗΡΙΟ",H17,0))</f>
        <v>15539 ΑΝΑΣΤΑΣΙΑ ΤΑΓΚΟΥΔΗ</v>
      </c>
      <c r="O346" s="33"/>
    </row>
    <row r="347" spans="2:15">
      <c r="B347" s="17"/>
      <c r="C347" s="17"/>
      <c r="D347" s="17"/>
      <c r="E347" s="17"/>
      <c r="F347" s="17"/>
      <c r="G347" s="17"/>
      <c r="H347" s="17"/>
      <c r="M347" s="38"/>
      <c r="N347" s="43"/>
      <c r="O347" s="33"/>
    </row>
    <row r="348" spans="2:15" ht="18.75">
      <c r="B348" s="17"/>
      <c r="C348" s="17"/>
      <c r="D348" s="17"/>
      <c r="E348" s="17"/>
      <c r="F348" s="17"/>
      <c r="G348" s="17"/>
      <c r="H348" s="17"/>
      <c r="M348" s="38"/>
      <c r="N348" s="45" t="str">
        <f>$A$3</f>
        <v>Γ’ Εξάμηνο   -  ΑΙΘΟΥΣΑ : 23 -1ος ΌΡΟΦΟΣ</v>
      </c>
      <c r="O348" s="33"/>
    </row>
    <row r="349" spans="2:15" ht="18.75">
      <c r="B349" s="17"/>
      <c r="C349" s="17"/>
      <c r="D349" s="17"/>
      <c r="E349" s="17"/>
      <c r="F349" s="17"/>
      <c r="G349" s="17"/>
      <c r="H349" s="17"/>
      <c r="M349" s="38"/>
      <c r="N349" s="34"/>
      <c r="O349" s="33"/>
    </row>
    <row r="350" spans="2:15">
      <c r="B350" s="17"/>
      <c r="C350" s="17"/>
      <c r="D350" s="17"/>
      <c r="E350" s="17"/>
      <c r="F350" s="17"/>
      <c r="G350" s="17"/>
      <c r="H350" s="17"/>
      <c r="M350" s="38"/>
      <c r="N350" s="17"/>
      <c r="O350" s="33"/>
    </row>
    <row r="351" spans="2:15">
      <c r="B351" s="17"/>
      <c r="C351" s="17"/>
      <c r="D351" s="17"/>
      <c r="E351" s="17"/>
      <c r="F351" s="17"/>
      <c r="G351" s="17"/>
      <c r="H351" s="17"/>
      <c r="M351" s="17"/>
      <c r="N351" s="17"/>
      <c r="O351" s="17"/>
    </row>
    <row r="352" spans="2:15" ht="18.75">
      <c r="B352" s="17"/>
      <c r="C352" s="17"/>
      <c r="D352" s="17"/>
      <c r="E352" s="17"/>
      <c r="F352" s="17"/>
      <c r="G352" s="17"/>
      <c r="H352" s="17"/>
      <c r="M352" s="32"/>
      <c r="N352" s="39" t="str">
        <f>$N$224</f>
        <v>2021Β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0"/>
      <c r="O353" s="32"/>
    </row>
    <row r="354" spans="2:15" ht="15.75">
      <c r="B354" s="17"/>
      <c r="C354" s="17"/>
      <c r="D354" s="17"/>
      <c r="E354" s="17"/>
      <c r="F354" s="17"/>
      <c r="G354" s="17"/>
      <c r="H354" s="17"/>
      <c r="M354" s="37"/>
      <c r="N354" s="88" t="str">
        <f>$A$1</f>
        <v>ΤΕΧΝΙΚΟΣ ΤΟΥΡΙΣΤΙΚΩΝ ΜΟΝΑΔΩΝ ΚΑΙ ΕΠΙΧΕΙΡΗΣΕΩΝ ΦΙΛΟΞΕΝΙΑΣ</v>
      </c>
      <c r="O354" s="32"/>
    </row>
    <row r="355" spans="2:15" ht="15.75">
      <c r="B355" s="17"/>
      <c r="C355" s="17"/>
      <c r="D355" s="17"/>
      <c r="E355" s="17"/>
      <c r="F355" s="17"/>
      <c r="G355" s="17"/>
      <c r="H355" s="17"/>
      <c r="M355" s="32"/>
      <c r="N355" s="42"/>
      <c r="O355" s="32"/>
    </row>
    <row r="356" spans="2:15" ht="15.75">
      <c r="B356" s="17"/>
      <c r="C356" s="17"/>
      <c r="D356" s="17"/>
      <c r="E356" s="17"/>
      <c r="F356" s="17"/>
      <c r="G356" s="17"/>
      <c r="H356" s="17"/>
      <c r="M356" s="32"/>
      <c r="N356" s="42"/>
      <c r="O356" s="32"/>
    </row>
    <row r="357" spans="2:15" ht="18.75">
      <c r="B357" s="17"/>
      <c r="C357" s="17"/>
      <c r="D357" s="17"/>
      <c r="E357" s="17"/>
      <c r="F357" s="17"/>
      <c r="G357" s="17"/>
      <c r="H357" s="17"/>
      <c r="M357" s="32"/>
      <c r="N357" s="44">
        <f>B18</f>
        <v>0</v>
      </c>
      <c r="O357" s="32"/>
    </row>
    <row r="358" spans="2:15" ht="15.75">
      <c r="B358" s="17"/>
      <c r="C358" s="17"/>
      <c r="D358" s="17"/>
      <c r="E358" s="17"/>
      <c r="F358" s="17"/>
      <c r="G358" s="17"/>
      <c r="H358" s="17"/>
      <c r="M358" s="32"/>
      <c r="N358" s="42">
        <f>IF(N357=B18,IF(C18&lt;&gt;"",C9,IF(D18&lt;&gt;"",D9,0)))</f>
        <v>0</v>
      </c>
      <c r="O358" s="32"/>
    </row>
    <row r="359" spans="2:15">
      <c r="B359" s="17"/>
      <c r="C359" s="17"/>
      <c r="D359" s="17"/>
      <c r="E359" s="17"/>
      <c r="F359" s="17"/>
      <c r="G359" s="17"/>
      <c r="H359" s="17"/>
      <c r="M359" s="38"/>
      <c r="N359" s="43"/>
      <c r="O359" s="33"/>
    </row>
    <row r="360" spans="2:15" ht="18.75">
      <c r="M360" s="38"/>
      <c r="N360" s="44"/>
      <c r="O360" s="33"/>
    </row>
    <row r="361" spans="2:15">
      <c r="M361" s="38"/>
      <c r="N361" s="43"/>
      <c r="O361" s="33"/>
    </row>
    <row r="362" spans="2:15">
      <c r="M362" s="38"/>
      <c r="N362" s="43">
        <f>IF(N358="ΘΕΩΡΙΑ",G18,IF(N358="ΕΡΓΑΣΤΗΡΙΟ",H18,0))</f>
        <v>0</v>
      </c>
      <c r="O362" s="33"/>
    </row>
    <row r="363" spans="2:15">
      <c r="M363" s="38"/>
      <c r="N363" s="43"/>
      <c r="O363" s="33"/>
    </row>
    <row r="364" spans="2:15" ht="18.75">
      <c r="M364" s="38"/>
      <c r="N364" s="45" t="str">
        <f>$A$3</f>
        <v>Γ’ Εξάμηνο   -  ΑΙΘΟΥΣΑ : 23 -1ος ΌΡΟΦΟΣ</v>
      </c>
      <c r="O364" s="33"/>
    </row>
    <row r="365" spans="2:15" ht="18.75">
      <c r="M365" s="38"/>
      <c r="N365" s="34"/>
      <c r="O365" s="33"/>
    </row>
    <row r="366" spans="2:15">
      <c r="M366" s="38"/>
      <c r="N366" s="17"/>
      <c r="O366" s="33"/>
    </row>
    <row r="367" spans="2:15">
      <c r="M367" s="17"/>
      <c r="N367" s="17"/>
      <c r="O367" s="17"/>
    </row>
    <row r="368" spans="2:15" ht="18.75">
      <c r="M368" s="32"/>
      <c r="N368" s="39" t="str">
        <f>$N$224</f>
        <v>2021Β</v>
      </c>
      <c r="O368" s="32"/>
    </row>
    <row r="369" spans="13:15" ht="15.75">
      <c r="M369" s="32"/>
      <c r="N369" s="40"/>
      <c r="O369" s="32"/>
    </row>
    <row r="370" spans="13:15" ht="15.75">
      <c r="M370" s="37"/>
      <c r="N370" s="88" t="str">
        <f>$A$1</f>
        <v>ΤΕΧΝΙΚΟΣ ΤΟΥΡΙΣΤΙΚΩΝ ΜΟΝΑΔΩΝ ΚΑΙ ΕΠΙΧΕΙΡΗΣΕΩΝ ΦΙΛΟΞΕΝΙΑΣ</v>
      </c>
      <c r="O370" s="32"/>
    </row>
    <row r="371" spans="13:15" ht="15.75">
      <c r="M371" s="32"/>
      <c r="N371" s="42"/>
      <c r="O371" s="32"/>
    </row>
    <row r="372" spans="13:15" ht="15.75">
      <c r="M372" s="32"/>
      <c r="N372" s="42"/>
      <c r="O372" s="32"/>
    </row>
    <row r="373" spans="13:15" ht="15.75">
      <c r="M373" s="32"/>
      <c r="N373" s="88">
        <f>B19</f>
        <v>0</v>
      </c>
      <c r="O373" s="32"/>
    </row>
    <row r="374" spans="13:15" ht="15.75">
      <c r="M374" s="32"/>
      <c r="N374" s="42">
        <f>IF(N373=B19,IF(C19&lt;&gt;"",C9,IF(D19&lt;&gt;"",D9,0)))</f>
        <v>0</v>
      </c>
      <c r="O374" s="32"/>
    </row>
    <row r="375" spans="13:15">
      <c r="M375" s="38"/>
      <c r="N375" s="43"/>
      <c r="O375" s="33"/>
    </row>
    <row r="376" spans="13:15" ht="18.75">
      <c r="M376" s="38"/>
      <c r="N376" s="44"/>
      <c r="O376" s="33"/>
    </row>
    <row r="377" spans="13:15">
      <c r="M377" s="38"/>
      <c r="N377" s="43"/>
      <c r="O377" s="33"/>
    </row>
    <row r="378" spans="13:15">
      <c r="M378" s="38"/>
      <c r="N378" s="43">
        <f>IF(N374="ΘΕΩΡΙΑ",G19,IF(N374="ΕΡΓΑΣΤΗΡΙΟ",H19,0))</f>
        <v>0</v>
      </c>
      <c r="O378" s="33"/>
    </row>
    <row r="379" spans="13:15">
      <c r="M379" s="38"/>
      <c r="N379" s="43"/>
      <c r="O379" s="33"/>
    </row>
    <row r="380" spans="13:15" ht="18.75">
      <c r="M380" s="38"/>
      <c r="N380" s="45" t="str">
        <f>$A$3</f>
        <v>Γ’ Εξάμηνο   -  ΑΙΘΟΥΣΑ : 23 -1ος ΌΡΟΦΟΣ</v>
      </c>
      <c r="O380" s="33"/>
    </row>
    <row r="381" spans="13:15" ht="18.75">
      <c r="M381" s="38"/>
      <c r="N381" s="34"/>
      <c r="O381" s="33"/>
    </row>
    <row r="382" spans="13:15">
      <c r="M382" s="38"/>
      <c r="N382" s="17"/>
      <c r="O382" s="33"/>
    </row>
    <row r="383" spans="13:15">
      <c r="M383" s="17"/>
      <c r="N383" s="17"/>
      <c r="O383" s="17"/>
    </row>
    <row r="384" spans="13:15" ht="18.75">
      <c r="M384" s="32"/>
      <c r="N384" s="39" t="str">
        <f>$N$224</f>
        <v>2021Β</v>
      </c>
      <c r="O384" s="32"/>
    </row>
    <row r="385" spans="13:15" ht="15.75">
      <c r="M385" s="32"/>
      <c r="N385" s="40"/>
      <c r="O385" s="32"/>
    </row>
    <row r="386" spans="13:15" ht="15.75">
      <c r="M386" s="37"/>
      <c r="N386" s="88" t="str">
        <f>$A$1</f>
        <v>ΤΕΧΝΙΚΟΣ ΤΟΥΡΙΣΤΙΚΩΝ ΜΟΝΑΔΩΝ ΚΑΙ ΕΠΙΧΕΙΡΗΣΕΩΝ ΦΙΛΟΞΕΝΙΑΣ</v>
      </c>
      <c r="O386" s="32"/>
    </row>
    <row r="387" spans="13:15" ht="15.75">
      <c r="M387" s="32"/>
      <c r="N387" s="42"/>
      <c r="O387" s="32"/>
    </row>
    <row r="388" spans="13:15" ht="15.75">
      <c r="M388" s="32"/>
      <c r="N388" s="42"/>
      <c r="O388" s="32"/>
    </row>
    <row r="389" spans="13:15" ht="15.75">
      <c r="M389" s="32"/>
      <c r="N389" s="56">
        <f>B20</f>
        <v>0</v>
      </c>
      <c r="O389" s="32"/>
    </row>
    <row r="390" spans="13:15" ht="15.75">
      <c r="M390" s="32"/>
      <c r="N390" s="42">
        <f>IF(N389=B20,IF(C20&lt;&gt;"",C9,IF(D20&lt;&gt;"",D9,0)))</f>
        <v>0</v>
      </c>
      <c r="O390" s="32"/>
    </row>
    <row r="391" spans="13:15">
      <c r="M391" s="38"/>
      <c r="N391" s="43"/>
      <c r="O391" s="33"/>
    </row>
    <row r="392" spans="13:15" ht="18.75">
      <c r="M392" s="38"/>
      <c r="N392" s="44"/>
      <c r="O392" s="33"/>
    </row>
    <row r="393" spans="13:15">
      <c r="M393" s="38"/>
      <c r="N393" s="43"/>
      <c r="O393" s="33"/>
    </row>
    <row r="394" spans="13:15">
      <c r="M394" s="38"/>
      <c r="N394" s="43">
        <f>IF(N390="ΘΕΩΡΙΑ",G20,IF(N390="ΕΡΓΑΣΤΗΡΙΟ",H20,0))</f>
        <v>0</v>
      </c>
      <c r="O394" s="33"/>
    </row>
    <row r="395" spans="13:15">
      <c r="M395" s="38"/>
      <c r="N395" s="43"/>
      <c r="O395" s="33"/>
    </row>
    <row r="396" spans="13:15" ht="18.75">
      <c r="M396" s="38"/>
      <c r="N396" s="45" t="str">
        <f>$A$3</f>
        <v>Γ’ Εξάμηνο   -  ΑΙΘΟΥΣΑ : 23 -1ος ΌΡΟΦΟΣ</v>
      </c>
      <c r="O396" s="33"/>
    </row>
    <row r="397" spans="13:15" ht="18.75">
      <c r="M397" s="38"/>
      <c r="N397" s="34"/>
      <c r="O397" s="33"/>
    </row>
    <row r="398" spans="13:15">
      <c r="M398" s="38"/>
      <c r="N398" s="17"/>
      <c r="O398" s="33"/>
    </row>
    <row r="399" spans="13:15">
      <c r="M399" s="17"/>
      <c r="N399" s="17"/>
      <c r="O399" s="17"/>
    </row>
    <row r="400" spans="13:15" ht="18.75">
      <c r="M400" s="32"/>
      <c r="N400" s="39" t="str">
        <f>$N$224</f>
        <v>2021Β</v>
      </c>
      <c r="O400" s="32"/>
    </row>
    <row r="401" spans="13:15" ht="15.75">
      <c r="M401" s="32"/>
      <c r="N401" s="40"/>
      <c r="O401" s="32"/>
    </row>
    <row r="402" spans="13:15" ht="15.75">
      <c r="M402" s="37"/>
      <c r="N402" s="88" t="str">
        <f>$A$1</f>
        <v>ΤΕΧΝΙΚΟΣ ΤΟΥΡΙΣΤΙΚΩΝ ΜΟΝΑΔΩΝ ΚΑΙ ΕΠΙΧΕΙΡΗΣΕΩΝ ΦΙΛΟΞΕΝΙΑΣ</v>
      </c>
      <c r="O402" s="32"/>
    </row>
    <row r="403" spans="13:15" ht="15.75">
      <c r="M403" s="32"/>
      <c r="N403" s="42"/>
      <c r="O403" s="32"/>
    </row>
    <row r="404" spans="13:15" ht="15.75">
      <c r="M404" s="32"/>
      <c r="N404" s="42"/>
      <c r="O404" s="32"/>
    </row>
    <row r="405" spans="13:15" ht="15.75">
      <c r="M405" s="32"/>
      <c r="N405" s="57">
        <f>B21</f>
        <v>0</v>
      </c>
      <c r="O405" s="32"/>
    </row>
    <row r="406" spans="13:15" ht="15.75">
      <c r="M406" s="38"/>
      <c r="N406" s="42">
        <f>IF(N405=B21,IF(C21&lt;&gt;"",C9,IF(D21&lt;&gt;"",D9,0)))</f>
        <v>0</v>
      </c>
      <c r="O406" s="33"/>
    </row>
    <row r="407" spans="13:15" ht="18.75">
      <c r="M407" s="38"/>
      <c r="N407" s="46"/>
      <c r="O407" s="33"/>
    </row>
    <row r="408" spans="13:15">
      <c r="M408" s="38"/>
      <c r="N408" s="43"/>
      <c r="O408" s="33"/>
    </row>
    <row r="409" spans="13:15">
      <c r="M409" s="38"/>
      <c r="N409" s="43">
        <f>IF(N406="ΘΕΩΡΙΑ",G21,IF(N406="ΕΡΓΑΣΤΗΡΙΟ",H21,0))</f>
        <v>0</v>
      </c>
      <c r="O409" s="33"/>
    </row>
    <row r="410" spans="13:15">
      <c r="M410" s="38"/>
      <c r="N410" s="43"/>
      <c r="O410" s="33"/>
    </row>
    <row r="411" spans="13:15" ht="18.75">
      <c r="M411" s="38"/>
      <c r="N411" s="45" t="str">
        <f>$A$3</f>
        <v>Γ’ Εξάμηνο   -  ΑΙΘΟΥΣΑ : 23 -1ος ΌΡΟΦΟΣ</v>
      </c>
      <c r="O411" s="33"/>
    </row>
    <row r="412" spans="13:15" ht="18.75">
      <c r="M412" s="38"/>
      <c r="N412" s="34"/>
      <c r="O412" s="33"/>
    </row>
    <row r="413" spans="13:15">
      <c r="M413" s="38"/>
      <c r="N413" s="17"/>
      <c r="O413" s="33"/>
    </row>
    <row r="415" spans="13:15" ht="18.75">
      <c r="N415" s="39" t="str">
        <f>$N$224</f>
        <v>2021Β</v>
      </c>
    </row>
    <row r="416" spans="13:15" ht="15.75">
      <c r="N416" s="40"/>
    </row>
    <row r="417" spans="14:14" ht="15.75">
      <c r="N417" s="41" t="str">
        <f>$A$1</f>
        <v>ΤΕΧΝΙΚΟΣ ΤΟΥΡΙΣΤΙΚΩΝ ΜΟΝΑΔΩΝ ΚΑΙ ΕΠΙΧΕΙΡΗΣΕΩΝ ΦΙΛΟΞΕΝΙΑΣ</v>
      </c>
    </row>
    <row r="418" spans="14:14" ht="15.75">
      <c r="N418" s="42"/>
    </row>
    <row r="419" spans="14:14" ht="15.75">
      <c r="N419" s="42"/>
    </row>
    <row r="420" spans="14:14" ht="18.75">
      <c r="N420" s="44">
        <f>B22</f>
        <v>0</v>
      </c>
    </row>
    <row r="421" spans="14:14" ht="15.75">
      <c r="N421" s="42">
        <f>IF(N420=B22,IF(C22&lt;&gt;"",C9,IF(D22&lt;&gt;"",D9,0)))</f>
        <v>0</v>
      </c>
    </row>
    <row r="422" spans="14:14" ht="18.75">
      <c r="N422" s="46"/>
    </row>
    <row r="423" spans="14:14">
      <c r="N423" s="43"/>
    </row>
    <row r="424" spans="14:14">
      <c r="N424" s="43">
        <f>IF(N421="ΘΕΩΡΙΑ",G22,IF(N421="ΕΡΓΑΣΤΗΡΙΟ",H22,0))</f>
        <v>0</v>
      </c>
    </row>
    <row r="425" spans="14:14">
      <c r="N425" s="43"/>
    </row>
    <row r="426" spans="14:14" ht="18.75">
      <c r="N426" s="45" t="str">
        <f>$A$3</f>
        <v>Γ’ Εξάμηνο   -  ΑΙΘΟΥΣΑ : 23 -1ος ΌΡΟΦΟΣ</v>
      </c>
    </row>
  </sheetData>
  <mergeCells count="11">
    <mergeCell ref="B186:H186"/>
    <mergeCell ref="B194:H194"/>
    <mergeCell ref="M208:N208"/>
    <mergeCell ref="A1:H1"/>
    <mergeCell ref="A3:H3"/>
    <mergeCell ref="B8:B9"/>
    <mergeCell ref="E8:E9"/>
    <mergeCell ref="F8:F9"/>
    <mergeCell ref="G8:G9"/>
    <mergeCell ref="H8:H9"/>
    <mergeCell ref="D4:E4"/>
  </mergeCells>
  <dataValidations count="1">
    <dataValidation type="list" allowBlank="1" showInputMessage="1" showErrorMessage="1" sqref="D208:H208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8" max="16383" man="1"/>
  </rowBreaks>
  <legacyDrawing r:id="rId2"/>
  <oleObjects>
    <oleObject progId="Word.Document.8" shapeId="59393" r:id="rId3"/>
    <oleObject progId="Word.Document.8" shapeId="59394" r:id="rId4"/>
    <oleObject progId="Word.Document.8" shapeId="59395" r:id="rId5"/>
    <oleObject progId="Word.Document.8" shapeId="59396" r:id="rId6"/>
    <oleObject progId="Word.Document.8" shapeId="59397" r:id="rId7"/>
    <oleObject progId="Word.Document.8" shapeId="59398" r:id="rId8"/>
    <oleObject progId="Word.Document.8" shapeId="59399" r:id="rId9"/>
    <oleObject progId="Word.Document.8" shapeId="59400" r:id="rId10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3:H121"/>
  <sheetViews>
    <sheetView topLeftCell="A22" workbookViewId="0">
      <selection activeCell="G32" sqref="G32"/>
    </sheetView>
  </sheetViews>
  <sheetFormatPr defaultRowHeight="15"/>
  <cols>
    <col min="2" max="2" width="13" customWidth="1"/>
    <col min="3" max="3" width="16.85546875" customWidth="1"/>
    <col min="4" max="4" width="18.140625" customWidth="1"/>
    <col min="5" max="5" width="16" customWidth="1"/>
    <col min="6" max="6" width="22.28515625" customWidth="1"/>
    <col min="7" max="7" width="18.28515625" customWidth="1"/>
    <col min="8" max="8" width="25.7109375" customWidth="1"/>
  </cols>
  <sheetData>
    <row r="3" spans="1:8" ht="26.25">
      <c r="A3" s="355" t="s">
        <v>270</v>
      </c>
      <c r="B3" s="355"/>
      <c r="C3" s="355"/>
      <c r="D3" s="355"/>
      <c r="E3" s="355"/>
      <c r="F3" s="355"/>
      <c r="G3" s="355"/>
      <c r="H3" s="355"/>
    </row>
    <row r="4" spans="1:8" ht="18.75">
      <c r="A4" s="371" t="s">
        <v>400</v>
      </c>
      <c r="B4" s="371"/>
      <c r="C4" s="371"/>
      <c r="D4" s="371"/>
      <c r="E4" s="371"/>
      <c r="F4" s="371"/>
      <c r="G4" s="371"/>
      <c r="H4" s="371"/>
    </row>
    <row r="5" spans="1:8">
      <c r="A5" s="139"/>
      <c r="B5" s="139"/>
      <c r="C5" s="139"/>
      <c r="D5" s="139"/>
      <c r="E5" s="101" t="s">
        <v>307</v>
      </c>
      <c r="F5" s="139"/>
      <c r="G5" s="139"/>
      <c r="H5" s="139"/>
    </row>
    <row r="6" spans="1:8" ht="16.5" thickBot="1">
      <c r="A6" s="139">
        <v>1</v>
      </c>
      <c r="B6" s="5" t="s">
        <v>0</v>
      </c>
      <c r="C6" s="5" t="s">
        <v>1</v>
      </c>
      <c r="D6" s="5" t="s">
        <v>375</v>
      </c>
      <c r="E6" s="5" t="s">
        <v>111</v>
      </c>
      <c r="F6" s="5" t="s">
        <v>112</v>
      </c>
      <c r="G6" s="5" t="s">
        <v>131</v>
      </c>
      <c r="H6" s="5" t="s">
        <v>132</v>
      </c>
    </row>
    <row r="7" spans="1:8" ht="75.75" thickBot="1">
      <c r="A7" s="139"/>
      <c r="B7" s="6">
        <v>1</v>
      </c>
      <c r="C7" s="15" t="s">
        <v>11</v>
      </c>
      <c r="D7" s="237"/>
      <c r="E7" s="237"/>
      <c r="F7" s="237"/>
      <c r="G7" s="237" t="s">
        <v>381</v>
      </c>
      <c r="H7" s="237" t="s">
        <v>382</v>
      </c>
    </row>
    <row r="8" spans="1:8" ht="75.75" thickBot="1">
      <c r="A8" s="139"/>
      <c r="B8" s="6">
        <v>2</v>
      </c>
      <c r="C8" s="15" t="s">
        <v>12</v>
      </c>
      <c r="D8" s="237" t="s">
        <v>379</v>
      </c>
      <c r="E8" s="237"/>
      <c r="F8" s="237"/>
      <c r="G8" s="237" t="s">
        <v>381</v>
      </c>
      <c r="H8" s="237" t="s">
        <v>382</v>
      </c>
    </row>
    <row r="9" spans="1:8" ht="120.75" thickBot="1">
      <c r="A9" s="139"/>
      <c r="B9" s="6">
        <v>3</v>
      </c>
      <c r="C9" s="15" t="s">
        <v>13</v>
      </c>
      <c r="D9" s="237"/>
      <c r="E9" s="237"/>
      <c r="F9" s="237" t="s">
        <v>380</v>
      </c>
      <c r="G9" s="237" t="s">
        <v>382</v>
      </c>
      <c r="H9" s="237" t="s">
        <v>383</v>
      </c>
    </row>
    <row r="10" spans="1:8" ht="75.75" thickBot="1">
      <c r="A10" s="139"/>
      <c r="B10" s="6">
        <v>4</v>
      </c>
      <c r="C10" s="15" t="s">
        <v>14</v>
      </c>
      <c r="D10" s="237"/>
      <c r="E10" s="237"/>
      <c r="F10" s="237" t="s">
        <v>380</v>
      </c>
      <c r="G10" s="237" t="s">
        <v>383</v>
      </c>
      <c r="H10" s="237" t="s">
        <v>383</v>
      </c>
    </row>
    <row r="11" spans="1:8">
      <c r="A11" s="139"/>
      <c r="B11" s="143">
        <v>5</v>
      </c>
      <c r="C11" s="15" t="s">
        <v>15</v>
      </c>
      <c r="D11" s="82"/>
      <c r="E11" s="82"/>
      <c r="F11" s="111"/>
      <c r="G11" s="82"/>
      <c r="H11" s="82"/>
    </row>
    <row r="16" spans="1:8" ht="26.25">
      <c r="A16" s="355" t="s">
        <v>58</v>
      </c>
      <c r="B16" s="355"/>
      <c r="C16" s="355"/>
      <c r="D16" s="355"/>
      <c r="E16" s="355"/>
      <c r="F16" s="355"/>
      <c r="G16" s="355"/>
      <c r="H16" s="355"/>
    </row>
    <row r="17" spans="1:8" ht="18.75">
      <c r="A17" s="371" t="s">
        <v>402</v>
      </c>
      <c r="B17" s="371"/>
      <c r="C17" s="371"/>
      <c r="D17" s="371"/>
      <c r="E17" s="371"/>
      <c r="F17" s="371"/>
      <c r="G17" s="371"/>
      <c r="H17" s="371"/>
    </row>
    <row r="18" spans="1:8">
      <c r="A18" s="139"/>
      <c r="B18" s="139"/>
      <c r="C18" s="139"/>
      <c r="D18" s="139"/>
      <c r="E18" s="101" t="s">
        <v>307</v>
      </c>
      <c r="F18" s="139"/>
      <c r="G18" s="139"/>
      <c r="H18" s="139"/>
    </row>
    <row r="19" spans="1:8" ht="16.5" thickBot="1">
      <c r="A19" s="139">
        <v>1</v>
      </c>
      <c r="B19" s="5" t="s">
        <v>0</v>
      </c>
      <c r="C19" s="5" t="s">
        <v>1</v>
      </c>
      <c r="D19" s="5" t="s">
        <v>375</v>
      </c>
      <c r="E19" s="5" t="s">
        <v>111</v>
      </c>
      <c r="F19" s="5" t="s">
        <v>112</v>
      </c>
      <c r="G19" s="5" t="s">
        <v>131</v>
      </c>
      <c r="H19" s="5" t="s">
        <v>132</v>
      </c>
    </row>
    <row r="20" spans="1:8" ht="60.75" thickBot="1">
      <c r="A20" s="139"/>
      <c r="B20" s="6">
        <v>1</v>
      </c>
      <c r="C20" s="15" t="s">
        <v>11</v>
      </c>
      <c r="D20" s="237"/>
      <c r="E20" s="237" t="s">
        <v>385</v>
      </c>
      <c r="F20" s="237" t="s">
        <v>387</v>
      </c>
      <c r="G20" s="237"/>
      <c r="H20" s="237" t="s">
        <v>386</v>
      </c>
    </row>
    <row r="21" spans="1:8" ht="60.75" thickBot="1">
      <c r="A21" s="139"/>
      <c r="B21" s="6">
        <v>2</v>
      </c>
      <c r="C21" s="15" t="s">
        <v>12</v>
      </c>
      <c r="D21" s="237"/>
      <c r="E21" s="237" t="s">
        <v>385</v>
      </c>
      <c r="G21" s="237"/>
      <c r="H21" s="237" t="s">
        <v>386</v>
      </c>
    </row>
    <row r="22" spans="1:8" ht="30.75" thickBot="1">
      <c r="A22" s="139"/>
      <c r="B22" s="6">
        <v>3</v>
      </c>
      <c r="C22" s="15" t="s">
        <v>13</v>
      </c>
      <c r="D22" s="237"/>
      <c r="E22" s="237"/>
      <c r="F22" s="237"/>
      <c r="G22" s="237"/>
      <c r="H22" s="237" t="s">
        <v>386</v>
      </c>
    </row>
    <row r="23" spans="1:8" ht="30.75" thickBot="1">
      <c r="A23" s="139"/>
      <c r="B23" s="6">
        <v>4</v>
      </c>
      <c r="C23" s="15" t="s">
        <v>14</v>
      </c>
      <c r="D23" s="237"/>
      <c r="E23" s="237"/>
      <c r="F23" s="237"/>
      <c r="G23" s="237"/>
      <c r="H23" s="237" t="s">
        <v>386</v>
      </c>
    </row>
    <row r="24" spans="1:8">
      <c r="A24" s="139"/>
      <c r="B24" s="143">
        <v>5</v>
      </c>
      <c r="C24" s="15" t="s">
        <v>15</v>
      </c>
      <c r="D24" s="238"/>
      <c r="E24" s="82"/>
      <c r="F24" s="82"/>
      <c r="G24" s="82"/>
      <c r="H24" s="82"/>
    </row>
    <row r="27" spans="1:8" ht="20.25">
      <c r="A27" s="364" t="s">
        <v>58</v>
      </c>
      <c r="B27" s="364"/>
      <c r="C27" s="364"/>
      <c r="D27" s="364"/>
      <c r="E27" s="364"/>
      <c r="F27" s="364"/>
      <c r="G27" s="364"/>
      <c r="H27" s="364"/>
    </row>
    <row r="28" spans="1:8" ht="18.75">
      <c r="A28" s="371" t="s">
        <v>407</v>
      </c>
      <c r="B28" s="371"/>
      <c r="C28" s="371"/>
      <c r="D28" s="371"/>
      <c r="E28" s="371"/>
      <c r="F28" s="371"/>
      <c r="G28" s="371"/>
      <c r="H28" s="371"/>
    </row>
    <row r="29" spans="1:8">
      <c r="A29" s="139"/>
      <c r="B29" s="139"/>
      <c r="C29" s="139"/>
      <c r="D29" s="357" t="s">
        <v>307</v>
      </c>
      <c r="E29" s="357"/>
      <c r="F29" s="139"/>
      <c r="G29" s="139"/>
      <c r="H29" s="139"/>
    </row>
    <row r="30" spans="1:8" ht="16.5" thickBot="1">
      <c r="A30" s="139">
        <v>1</v>
      </c>
      <c r="B30" s="5" t="s">
        <v>0</v>
      </c>
      <c r="C30" s="5" t="s">
        <v>1</v>
      </c>
      <c r="D30" s="5" t="s">
        <v>375</v>
      </c>
      <c r="E30" s="5" t="s">
        <v>111</v>
      </c>
      <c r="F30" s="5" t="s">
        <v>112</v>
      </c>
      <c r="G30" s="5" t="s">
        <v>131</v>
      </c>
      <c r="H30" s="5" t="s">
        <v>132</v>
      </c>
    </row>
    <row r="31" spans="1:8" ht="45.75" thickBot="1">
      <c r="A31" s="139"/>
      <c r="B31" s="6">
        <v>1</v>
      </c>
      <c r="C31" s="15" t="s">
        <v>11</v>
      </c>
      <c r="D31" s="237"/>
      <c r="E31" s="237"/>
      <c r="F31" s="237"/>
      <c r="G31" s="237" t="s">
        <v>390</v>
      </c>
      <c r="H31" s="237" t="s">
        <v>391</v>
      </c>
    </row>
    <row r="32" spans="1:8" ht="75.75" thickBot="1">
      <c r="A32" s="139"/>
      <c r="B32" s="6">
        <v>2</v>
      </c>
      <c r="C32" s="15" t="s">
        <v>12</v>
      </c>
      <c r="D32" s="237" t="s">
        <v>387</v>
      </c>
      <c r="E32" s="237"/>
      <c r="F32" s="237"/>
      <c r="G32" s="237" t="s">
        <v>390</v>
      </c>
      <c r="H32" s="237" t="s">
        <v>391</v>
      </c>
    </row>
    <row r="33" spans="1:8" ht="75.75" thickBot="1">
      <c r="A33" s="139"/>
      <c r="B33" s="6">
        <v>3</v>
      </c>
      <c r="C33" s="15" t="s">
        <v>13</v>
      </c>
      <c r="D33" s="237" t="s">
        <v>388</v>
      </c>
      <c r="E33" s="237"/>
      <c r="F33" s="237" t="s">
        <v>389</v>
      </c>
      <c r="G33" s="237"/>
      <c r="H33" s="237" t="s">
        <v>391</v>
      </c>
    </row>
    <row r="34" spans="1:8" ht="75.75" thickBot="1">
      <c r="A34" s="139"/>
      <c r="B34" s="6">
        <v>4</v>
      </c>
      <c r="C34" s="15" t="s">
        <v>14</v>
      </c>
      <c r="D34" s="237" t="s">
        <v>388</v>
      </c>
      <c r="E34" s="237"/>
      <c r="F34" s="237" t="s">
        <v>389</v>
      </c>
      <c r="G34" s="237"/>
      <c r="H34" s="237" t="s">
        <v>391</v>
      </c>
    </row>
    <row r="35" spans="1:8">
      <c r="A35" s="139"/>
      <c r="B35" s="143">
        <v>5</v>
      </c>
      <c r="C35" s="15" t="s">
        <v>15</v>
      </c>
      <c r="D35" s="82"/>
      <c r="E35" s="82"/>
      <c r="F35" s="111"/>
      <c r="G35" s="82"/>
      <c r="H35" s="82"/>
    </row>
    <row r="38" spans="1:8" ht="15.75">
      <c r="A38" s="372" t="s">
        <v>169</v>
      </c>
      <c r="B38" s="372"/>
      <c r="C38" s="372"/>
      <c r="D38" s="372"/>
      <c r="E38" s="372"/>
      <c r="F38" s="372"/>
      <c r="G38" s="372"/>
      <c r="H38" s="372"/>
    </row>
    <row r="39" spans="1:8" ht="18.75">
      <c r="A39" s="371" t="s">
        <v>403</v>
      </c>
      <c r="B39" s="371"/>
      <c r="C39" s="371"/>
      <c r="D39" s="371"/>
      <c r="E39" s="371"/>
      <c r="F39" s="371"/>
      <c r="G39" s="371"/>
      <c r="H39" s="371"/>
    </row>
    <row r="40" spans="1:8">
      <c r="A40" s="139"/>
      <c r="B40" s="139"/>
      <c r="C40" s="139"/>
      <c r="D40" s="368"/>
      <c r="E40" s="357"/>
      <c r="F40" s="139"/>
      <c r="G40" s="139"/>
      <c r="H40" s="139"/>
    </row>
    <row r="41" spans="1:8" ht="16.5" thickBot="1">
      <c r="A41" s="139">
        <v>1</v>
      </c>
      <c r="B41" s="5" t="s">
        <v>0</v>
      </c>
      <c r="C41" s="5" t="s">
        <v>1</v>
      </c>
      <c r="D41" s="5" t="s">
        <v>375</v>
      </c>
      <c r="E41" s="5" t="s">
        <v>111</v>
      </c>
      <c r="F41" s="5" t="s">
        <v>112</v>
      </c>
      <c r="G41" s="5" t="s">
        <v>131</v>
      </c>
      <c r="H41" s="5" t="s">
        <v>132</v>
      </c>
    </row>
    <row r="42" spans="1:8" ht="75.75" thickBot="1">
      <c r="A42" s="139"/>
      <c r="B42" s="6">
        <v>1</v>
      </c>
      <c r="C42" s="15" t="s">
        <v>11</v>
      </c>
      <c r="D42" s="237"/>
      <c r="E42" s="237" t="s">
        <v>392</v>
      </c>
      <c r="F42" s="237"/>
      <c r="G42" s="237" t="s">
        <v>392</v>
      </c>
      <c r="H42" s="237" t="s">
        <v>392</v>
      </c>
    </row>
    <row r="43" spans="1:8" ht="90.75" thickBot="1">
      <c r="A43" s="139"/>
      <c r="B43" s="6">
        <v>2</v>
      </c>
      <c r="C43" s="15" t="s">
        <v>12</v>
      </c>
      <c r="D43" s="237"/>
      <c r="E43" s="237" t="s">
        <v>384</v>
      </c>
      <c r="F43" s="237"/>
      <c r="G43" s="237" t="s">
        <v>392</v>
      </c>
      <c r="H43" s="237" t="s">
        <v>392</v>
      </c>
    </row>
    <row r="44" spans="1:8" ht="45.75" thickBot="1">
      <c r="A44" s="139"/>
      <c r="B44" s="6">
        <v>3</v>
      </c>
      <c r="C44" s="15" t="s">
        <v>13</v>
      </c>
      <c r="D44" s="237"/>
      <c r="E44" s="237"/>
      <c r="F44" s="237"/>
      <c r="G44" s="237"/>
      <c r="H44" s="237" t="s">
        <v>384</v>
      </c>
    </row>
    <row r="45" spans="1:8" ht="45.75" thickBot="1">
      <c r="A45" s="139"/>
      <c r="B45" s="6">
        <v>4</v>
      </c>
      <c r="C45" s="15" t="s">
        <v>14</v>
      </c>
      <c r="D45" s="237"/>
      <c r="E45" s="237"/>
      <c r="F45" s="237"/>
      <c r="G45" s="237"/>
      <c r="H45" s="237" t="s">
        <v>384</v>
      </c>
    </row>
    <row r="46" spans="1:8">
      <c r="A46" s="139"/>
      <c r="B46" s="143">
        <v>5</v>
      </c>
      <c r="C46" s="15" t="s">
        <v>15</v>
      </c>
      <c r="D46" s="82"/>
      <c r="E46" s="82"/>
      <c r="F46" s="111"/>
      <c r="G46" s="82"/>
      <c r="H46" s="82"/>
    </row>
    <row r="49" spans="1:8" ht="20.25">
      <c r="A49" s="369" t="s">
        <v>39</v>
      </c>
      <c r="B49" s="369"/>
      <c r="C49" s="369"/>
      <c r="D49" s="369"/>
      <c r="E49" s="369"/>
      <c r="F49" s="369"/>
      <c r="G49" s="369"/>
      <c r="H49" s="369"/>
    </row>
    <row r="50" spans="1:8" ht="18.75">
      <c r="A50" s="371" t="s">
        <v>404</v>
      </c>
      <c r="B50" s="371"/>
      <c r="C50" s="371"/>
      <c r="D50" s="371"/>
      <c r="E50" s="371"/>
      <c r="F50" s="371"/>
      <c r="G50" s="371"/>
      <c r="H50" s="371"/>
    </row>
    <row r="51" spans="1:8">
      <c r="A51" s="139"/>
      <c r="B51" s="139"/>
      <c r="C51" s="139"/>
      <c r="D51" s="139"/>
      <c r="E51" s="101" t="s">
        <v>307</v>
      </c>
      <c r="F51" s="139"/>
      <c r="G51" s="139"/>
      <c r="H51" s="139"/>
    </row>
    <row r="52" spans="1:8" ht="15.75">
      <c r="A52" s="139">
        <v>1</v>
      </c>
      <c r="B52" s="5" t="s">
        <v>0</v>
      </c>
      <c r="C52" s="5" t="s">
        <v>1</v>
      </c>
      <c r="D52" s="5" t="s">
        <v>375</v>
      </c>
      <c r="E52" s="5" t="s">
        <v>111</v>
      </c>
      <c r="F52" s="5" t="s">
        <v>112</v>
      </c>
      <c r="G52" s="5" t="s">
        <v>131</v>
      </c>
      <c r="H52" s="5" t="s">
        <v>132</v>
      </c>
    </row>
    <row r="53" spans="1:8" ht="75">
      <c r="A53" s="139"/>
      <c r="B53" s="6">
        <v>1</v>
      </c>
      <c r="C53" s="15" t="s">
        <v>11</v>
      </c>
      <c r="D53" s="82"/>
      <c r="E53" s="82"/>
      <c r="F53" s="82" t="s">
        <v>394</v>
      </c>
      <c r="G53" s="82" t="s">
        <v>396</v>
      </c>
      <c r="H53" s="82" t="s">
        <v>397</v>
      </c>
    </row>
    <row r="54" spans="1:8" ht="90">
      <c r="A54" s="139"/>
      <c r="B54" s="6">
        <v>2</v>
      </c>
      <c r="C54" s="15" t="s">
        <v>12</v>
      </c>
      <c r="D54" s="82" t="s">
        <v>394</v>
      </c>
      <c r="E54" s="82" t="s">
        <v>396</v>
      </c>
      <c r="F54" s="82" t="s">
        <v>394</v>
      </c>
      <c r="G54" s="82" t="s">
        <v>396</v>
      </c>
      <c r="H54" s="82" t="s">
        <v>397</v>
      </c>
    </row>
    <row r="55" spans="1:8" ht="60">
      <c r="A55" s="139"/>
      <c r="B55" s="6">
        <v>3</v>
      </c>
      <c r="C55" s="15" t="s">
        <v>13</v>
      </c>
      <c r="D55" s="82"/>
      <c r="E55" s="82" t="s">
        <v>180</v>
      </c>
      <c r="F55" s="82"/>
      <c r="G55" s="82" t="s">
        <v>180</v>
      </c>
      <c r="H55" s="82" t="s">
        <v>395</v>
      </c>
    </row>
    <row r="56" spans="1:8" ht="75">
      <c r="A56" s="139"/>
      <c r="B56" s="6">
        <v>4</v>
      </c>
      <c r="C56" s="15" t="s">
        <v>14</v>
      </c>
      <c r="D56" s="82" t="s">
        <v>395</v>
      </c>
      <c r="E56" s="82" t="s">
        <v>180</v>
      </c>
      <c r="F56" s="82" t="s">
        <v>397</v>
      </c>
      <c r="G56" s="82" t="s">
        <v>180</v>
      </c>
      <c r="H56" s="82" t="s">
        <v>395</v>
      </c>
    </row>
    <row r="57" spans="1:8">
      <c r="A57" s="139"/>
      <c r="B57" s="143">
        <v>5</v>
      </c>
      <c r="C57" s="15" t="s">
        <v>15</v>
      </c>
      <c r="D57" s="82"/>
      <c r="E57" s="82"/>
      <c r="F57" s="111"/>
      <c r="G57" s="82"/>
      <c r="H57" s="82"/>
    </row>
    <row r="61" spans="1:8" ht="15.75">
      <c r="A61" s="372" t="s">
        <v>44</v>
      </c>
      <c r="B61" s="372"/>
      <c r="C61" s="372"/>
      <c r="D61" s="372"/>
      <c r="E61" s="372"/>
      <c r="F61" s="372"/>
      <c r="G61" s="372"/>
      <c r="H61" s="372"/>
    </row>
    <row r="62" spans="1:8" s="139" customFormat="1" ht="15.75">
      <c r="A62" s="297"/>
      <c r="B62" s="297"/>
      <c r="C62" s="297"/>
      <c r="D62" s="297"/>
      <c r="E62" s="297"/>
      <c r="F62" s="297"/>
      <c r="G62" s="297"/>
      <c r="H62" s="297"/>
    </row>
    <row r="63" spans="1:8" ht="18.75">
      <c r="A63" s="371" t="s">
        <v>405</v>
      </c>
      <c r="B63" s="371"/>
      <c r="C63" s="371"/>
      <c r="D63" s="371"/>
      <c r="E63" s="371"/>
      <c r="F63" s="371"/>
      <c r="G63" s="371"/>
      <c r="H63" s="371"/>
    </row>
    <row r="64" spans="1:8">
      <c r="A64" s="139"/>
      <c r="B64" s="139"/>
      <c r="C64" s="15"/>
      <c r="D64" s="139"/>
      <c r="E64" s="139"/>
      <c r="F64" s="139"/>
      <c r="G64" s="139"/>
      <c r="H64" s="139"/>
    </row>
    <row r="65" spans="1:8" ht="15.75">
      <c r="A65" s="139">
        <v>1</v>
      </c>
      <c r="B65" s="5" t="s">
        <v>0</v>
      </c>
      <c r="C65" s="5" t="s">
        <v>1</v>
      </c>
      <c r="D65" s="5" t="s">
        <v>375</v>
      </c>
      <c r="E65" s="5" t="s">
        <v>111</v>
      </c>
      <c r="F65" s="5" t="s">
        <v>112</v>
      </c>
      <c r="G65" s="5" t="s">
        <v>131</v>
      </c>
      <c r="H65" s="5" t="s">
        <v>132</v>
      </c>
    </row>
    <row r="66" spans="1:8">
      <c r="A66" s="139"/>
      <c r="B66" s="6">
        <v>1</v>
      </c>
      <c r="C66" s="15" t="s">
        <v>11</v>
      </c>
      <c r="D66" s="82"/>
      <c r="E66" s="82"/>
      <c r="F66" s="82"/>
      <c r="G66" s="82"/>
      <c r="H66" s="243"/>
    </row>
    <row r="67" spans="1:8" ht="60">
      <c r="A67" s="139"/>
      <c r="B67" s="6">
        <v>2</v>
      </c>
      <c r="C67" s="15" t="s">
        <v>12</v>
      </c>
      <c r="D67" s="82"/>
      <c r="E67" s="82"/>
      <c r="F67" s="243"/>
      <c r="G67" s="82"/>
      <c r="H67" s="82" t="s">
        <v>399</v>
      </c>
    </row>
    <row r="68" spans="1:8" ht="75">
      <c r="A68" s="139"/>
      <c r="B68" s="6">
        <v>3</v>
      </c>
      <c r="C68" s="15" t="s">
        <v>13</v>
      </c>
      <c r="D68" s="243"/>
      <c r="E68" s="82"/>
      <c r="F68" s="82" t="s">
        <v>398</v>
      </c>
      <c r="G68" s="82"/>
      <c r="H68" s="82" t="s">
        <v>399</v>
      </c>
    </row>
    <row r="69" spans="1:8" ht="75">
      <c r="A69" s="139"/>
      <c r="B69" s="6">
        <v>4</v>
      </c>
      <c r="C69" s="15" t="s">
        <v>14</v>
      </c>
      <c r="D69" s="82"/>
      <c r="E69" s="82"/>
      <c r="F69" s="82" t="s">
        <v>398</v>
      </c>
      <c r="G69" s="82"/>
      <c r="H69" s="82" t="s">
        <v>399</v>
      </c>
    </row>
    <row r="70" spans="1:8">
      <c r="A70" s="139"/>
      <c r="B70" s="143">
        <v>5</v>
      </c>
      <c r="C70" s="15" t="s">
        <v>15</v>
      </c>
      <c r="D70" s="82"/>
      <c r="E70" s="82"/>
      <c r="F70" s="111"/>
      <c r="G70" s="82"/>
      <c r="H70" s="82"/>
    </row>
    <row r="74" spans="1:8" ht="20.25">
      <c r="A74" s="369" t="s">
        <v>184</v>
      </c>
      <c r="B74" s="369"/>
      <c r="C74" s="369"/>
      <c r="D74" s="369"/>
      <c r="E74" s="369"/>
      <c r="F74" s="369"/>
      <c r="G74" s="369"/>
      <c r="H74" s="369"/>
    </row>
    <row r="75" spans="1:8" ht="15.75">
      <c r="A75" s="139"/>
      <c r="B75" s="139"/>
      <c r="C75" s="139"/>
      <c r="D75" s="139"/>
      <c r="E75" s="139"/>
      <c r="F75" s="1"/>
      <c r="G75" s="139"/>
      <c r="H75" s="139"/>
    </row>
    <row r="76" spans="1:8" ht="18.75">
      <c r="A76" s="371" t="s">
        <v>401</v>
      </c>
      <c r="B76" s="371"/>
      <c r="C76" s="371"/>
      <c r="D76" s="371"/>
      <c r="E76" s="371"/>
      <c r="F76" s="371"/>
      <c r="G76" s="371"/>
      <c r="H76" s="371"/>
    </row>
    <row r="77" spans="1:8">
      <c r="A77" s="139"/>
      <c r="B77" s="139"/>
      <c r="C77" s="139"/>
      <c r="D77" s="357" t="s">
        <v>307</v>
      </c>
      <c r="E77" s="357"/>
      <c r="F77" s="139"/>
      <c r="G77" s="139"/>
      <c r="H77" s="139"/>
    </row>
    <row r="78" spans="1:8" ht="16.5" thickBot="1">
      <c r="A78" s="139">
        <v>1</v>
      </c>
      <c r="B78" s="5" t="s">
        <v>0</v>
      </c>
      <c r="C78" s="5" t="s">
        <v>1</v>
      </c>
      <c r="D78" s="5" t="s">
        <v>375</v>
      </c>
      <c r="E78" s="5" t="s">
        <v>111</v>
      </c>
      <c r="F78" s="5" t="s">
        <v>112</v>
      </c>
      <c r="G78" s="5" t="s">
        <v>131</v>
      </c>
      <c r="H78" s="5" t="s">
        <v>132</v>
      </c>
    </row>
    <row r="79" spans="1:8" ht="15.75" thickBot="1">
      <c r="A79" s="139"/>
      <c r="B79" s="6">
        <v>1</v>
      </c>
      <c r="C79" s="15" t="s">
        <v>11</v>
      </c>
      <c r="D79" s="237"/>
      <c r="E79" s="237"/>
      <c r="F79" s="237"/>
      <c r="G79" s="237"/>
      <c r="H79" s="237"/>
    </row>
    <row r="80" spans="1:8" ht="15.75" thickBot="1">
      <c r="A80" s="139"/>
      <c r="B80" s="6">
        <v>2</v>
      </c>
      <c r="C80" s="15" t="s">
        <v>12</v>
      </c>
      <c r="D80" s="237"/>
      <c r="E80" s="237"/>
      <c r="F80" s="237"/>
      <c r="G80" s="237"/>
      <c r="H80" s="237"/>
    </row>
    <row r="81" spans="1:8" ht="45.75" thickBot="1">
      <c r="A81" s="139"/>
      <c r="B81" s="6">
        <v>3</v>
      </c>
      <c r="C81" s="15" t="s">
        <v>13</v>
      </c>
      <c r="D81" s="237"/>
      <c r="E81" s="237"/>
      <c r="F81" s="237"/>
      <c r="G81" s="237"/>
      <c r="H81" s="237" t="s">
        <v>378</v>
      </c>
    </row>
    <row r="82" spans="1:8" ht="75.75" thickBot="1">
      <c r="A82" s="139"/>
      <c r="B82" s="6">
        <v>4</v>
      </c>
      <c r="C82" s="15" t="s">
        <v>14</v>
      </c>
      <c r="D82" s="237" t="s">
        <v>378</v>
      </c>
      <c r="E82" s="237"/>
      <c r="F82" s="237"/>
      <c r="G82" s="237"/>
      <c r="H82" s="237" t="s">
        <v>378</v>
      </c>
    </row>
    <row r="83" spans="1:8">
      <c r="A83" s="139"/>
      <c r="B83" s="143">
        <v>5</v>
      </c>
      <c r="C83" s="15" t="s">
        <v>15</v>
      </c>
      <c r="D83" s="82"/>
      <c r="E83" s="82"/>
      <c r="F83" s="111"/>
      <c r="G83" s="82"/>
      <c r="H83" s="82"/>
    </row>
    <row r="88" spans="1:8" ht="26.25">
      <c r="A88" s="355" t="s">
        <v>185</v>
      </c>
      <c r="B88" s="355"/>
      <c r="C88" s="355"/>
      <c r="D88" s="355"/>
      <c r="E88" s="355"/>
      <c r="F88" s="355"/>
      <c r="G88" s="355"/>
      <c r="H88" s="355"/>
    </row>
    <row r="89" spans="1:8" ht="18.75">
      <c r="A89" s="356" t="s">
        <v>406</v>
      </c>
      <c r="B89" s="356"/>
      <c r="C89" s="356"/>
      <c r="D89" s="356"/>
      <c r="E89" s="356"/>
      <c r="F89" s="356"/>
      <c r="G89" s="356"/>
      <c r="H89" s="356"/>
    </row>
    <row r="90" spans="1:8">
      <c r="A90" s="139"/>
      <c r="B90" s="139"/>
      <c r="C90" s="15"/>
      <c r="D90" s="139"/>
      <c r="E90" s="139"/>
      <c r="F90" s="139"/>
      <c r="G90" s="139"/>
      <c r="H90" s="139"/>
    </row>
    <row r="91" spans="1:8" ht="16.5" thickBot="1">
      <c r="A91" s="139">
        <v>1</v>
      </c>
      <c r="B91" s="5" t="s">
        <v>0</v>
      </c>
      <c r="C91" s="5" t="s">
        <v>1</v>
      </c>
      <c r="D91" s="5" t="s">
        <v>375</v>
      </c>
      <c r="E91" s="5" t="s">
        <v>111</v>
      </c>
      <c r="F91" s="5" t="s">
        <v>112</v>
      </c>
      <c r="G91" s="5" t="s">
        <v>131</v>
      </c>
      <c r="H91" s="5" t="s">
        <v>132</v>
      </c>
    </row>
    <row r="92" spans="1:8" ht="15.75" thickBot="1">
      <c r="A92" s="139"/>
      <c r="B92" s="6">
        <v>1</v>
      </c>
      <c r="C92" s="15" t="s">
        <v>11</v>
      </c>
      <c r="D92" s="237"/>
      <c r="E92" s="237"/>
      <c r="F92" s="237"/>
      <c r="G92" s="237"/>
      <c r="H92" s="237"/>
    </row>
    <row r="93" spans="1:8" ht="15.75" thickBot="1">
      <c r="A93" s="139"/>
      <c r="B93" s="6">
        <v>2</v>
      </c>
      <c r="C93" s="15" t="s">
        <v>12</v>
      </c>
      <c r="D93" s="237"/>
      <c r="E93" s="237"/>
      <c r="F93" s="237"/>
      <c r="G93" s="237"/>
      <c r="H93" s="237"/>
    </row>
    <row r="94" spans="1:8" ht="75.75" thickBot="1">
      <c r="A94" s="139"/>
      <c r="B94" s="6">
        <v>3</v>
      </c>
      <c r="C94" s="15" t="s">
        <v>13</v>
      </c>
      <c r="D94" s="237"/>
      <c r="E94" s="237"/>
      <c r="F94" s="237"/>
      <c r="G94" s="237" t="s">
        <v>384</v>
      </c>
      <c r="H94" s="237"/>
    </row>
    <row r="95" spans="1:8" ht="75.75" thickBot="1">
      <c r="A95" s="139"/>
      <c r="B95" s="6">
        <v>4</v>
      </c>
      <c r="C95" s="15" t="s">
        <v>14</v>
      </c>
      <c r="D95" s="237" t="s">
        <v>384</v>
      </c>
      <c r="E95" s="237"/>
      <c r="F95" s="237"/>
      <c r="G95" s="237" t="s">
        <v>384</v>
      </c>
      <c r="H95" s="237"/>
    </row>
    <row r="96" spans="1:8">
      <c r="A96" s="139"/>
      <c r="B96" s="143">
        <v>5</v>
      </c>
      <c r="C96" s="15" t="s">
        <v>15</v>
      </c>
      <c r="D96" s="82"/>
      <c r="E96" s="82"/>
      <c r="F96" s="111"/>
      <c r="G96" s="82"/>
      <c r="H96" s="82"/>
    </row>
    <row r="100" spans="1:8" ht="26.25">
      <c r="A100" s="355" t="s">
        <v>183</v>
      </c>
      <c r="B100" s="355"/>
      <c r="C100" s="355"/>
      <c r="D100" s="355"/>
      <c r="E100" s="355"/>
      <c r="F100" s="355"/>
      <c r="G100" s="355"/>
      <c r="H100" s="355"/>
    </row>
    <row r="101" spans="1:8" ht="15.75">
      <c r="A101" s="139"/>
      <c r="B101" s="139"/>
      <c r="C101" s="139"/>
      <c r="D101" s="139"/>
      <c r="E101" s="139"/>
      <c r="F101" s="1"/>
      <c r="G101" s="139"/>
      <c r="H101" s="139"/>
    </row>
    <row r="102" spans="1:8" ht="18.75">
      <c r="A102" s="356" t="s">
        <v>352</v>
      </c>
      <c r="B102" s="356"/>
      <c r="C102" s="356"/>
      <c r="D102" s="356"/>
      <c r="E102" s="356"/>
      <c r="F102" s="356"/>
      <c r="G102" s="356"/>
      <c r="H102" s="356"/>
    </row>
    <row r="103" spans="1:8">
      <c r="A103" s="139"/>
      <c r="B103" s="139"/>
      <c r="C103" s="139"/>
      <c r="D103" s="357" t="s">
        <v>307</v>
      </c>
      <c r="E103" s="357"/>
      <c r="F103" s="139"/>
      <c r="G103" s="139"/>
      <c r="H103" s="139"/>
    </row>
    <row r="104" spans="1:8">
      <c r="A104" s="139"/>
      <c r="B104" s="139"/>
      <c r="C104" s="197"/>
      <c r="D104" s="139"/>
      <c r="E104" s="139"/>
      <c r="F104" s="139"/>
      <c r="G104" s="139"/>
      <c r="H104" s="139"/>
    </row>
    <row r="105" spans="1:8" ht="16.5" thickBot="1">
      <c r="A105" s="139">
        <v>1</v>
      </c>
      <c r="B105" s="5" t="s">
        <v>0</v>
      </c>
      <c r="C105" s="5" t="s">
        <v>1</v>
      </c>
      <c r="D105" s="5" t="s">
        <v>375</v>
      </c>
      <c r="E105" s="5" t="s">
        <v>111</v>
      </c>
      <c r="F105" s="5" t="s">
        <v>112</v>
      </c>
      <c r="G105" s="5" t="s">
        <v>131</v>
      </c>
      <c r="H105" s="5" t="s">
        <v>132</v>
      </c>
    </row>
    <row r="106" spans="1:8" ht="75.75" thickBot="1">
      <c r="A106" s="139"/>
      <c r="B106" s="6">
        <v>1</v>
      </c>
      <c r="C106" s="15" t="s">
        <v>11</v>
      </c>
      <c r="D106" s="237" t="s">
        <v>376</v>
      </c>
      <c r="E106" s="237"/>
      <c r="F106" s="237"/>
      <c r="G106" s="237"/>
      <c r="H106" s="237"/>
    </row>
    <row r="107" spans="1:8" ht="15.75" thickBot="1">
      <c r="A107" s="139"/>
      <c r="B107" s="6">
        <v>2</v>
      </c>
      <c r="C107" s="15" t="s">
        <v>12</v>
      </c>
      <c r="D107" s="237"/>
      <c r="E107" s="237"/>
      <c r="F107" s="237"/>
      <c r="G107" s="237"/>
      <c r="H107" s="237"/>
    </row>
    <row r="108" spans="1:8" ht="75.75" thickBot="1">
      <c r="A108" s="139"/>
      <c r="B108" s="6">
        <v>3</v>
      </c>
      <c r="C108" s="15" t="s">
        <v>13</v>
      </c>
      <c r="D108" s="237"/>
      <c r="E108" s="237" t="s">
        <v>377</v>
      </c>
      <c r="F108" s="237" t="s">
        <v>377</v>
      </c>
      <c r="G108" s="237" t="s">
        <v>377</v>
      </c>
      <c r="H108" s="237" t="s">
        <v>376</v>
      </c>
    </row>
    <row r="109" spans="1:8" ht="75.75" thickBot="1">
      <c r="A109" s="139"/>
      <c r="B109" s="6">
        <v>4</v>
      </c>
      <c r="C109" s="15" t="s">
        <v>14</v>
      </c>
      <c r="D109" s="237"/>
      <c r="E109" s="237" t="s">
        <v>377</v>
      </c>
      <c r="F109" s="237" t="s">
        <v>377</v>
      </c>
      <c r="G109" s="237" t="s">
        <v>377</v>
      </c>
      <c r="H109" s="237" t="s">
        <v>376</v>
      </c>
    </row>
    <row r="110" spans="1:8">
      <c r="A110" s="139"/>
      <c r="B110" s="143">
        <v>5</v>
      </c>
      <c r="C110" s="15" t="s">
        <v>15</v>
      </c>
      <c r="D110" s="82"/>
      <c r="E110" s="82"/>
      <c r="F110" s="111"/>
      <c r="G110" s="82"/>
      <c r="H110" s="82"/>
    </row>
    <row r="113" spans="1:8" ht="15.75">
      <c r="A113" s="372" t="s">
        <v>169</v>
      </c>
      <c r="B113" s="372"/>
      <c r="C113" s="372"/>
      <c r="D113" s="372"/>
      <c r="E113" s="372"/>
      <c r="F113" s="372"/>
      <c r="G113" s="372"/>
      <c r="H113" s="372"/>
    </row>
    <row r="114" spans="1:8" ht="18.75">
      <c r="A114" s="371" t="s">
        <v>413</v>
      </c>
      <c r="B114" s="371"/>
      <c r="C114" s="371"/>
      <c r="D114" s="371"/>
      <c r="E114" s="371"/>
      <c r="F114" s="371"/>
      <c r="G114" s="371"/>
      <c r="H114" s="371"/>
    </row>
    <row r="115" spans="1:8">
      <c r="A115" s="139"/>
      <c r="B115" s="139"/>
      <c r="C115" s="139"/>
      <c r="D115" s="368"/>
      <c r="E115" s="357"/>
      <c r="F115" s="139"/>
      <c r="G115" s="139"/>
      <c r="H115" s="139"/>
    </row>
    <row r="116" spans="1:8" ht="16.5" thickBot="1">
      <c r="A116" s="139">
        <v>1</v>
      </c>
      <c r="B116" s="5" t="s">
        <v>0</v>
      </c>
      <c r="C116" s="5" t="s">
        <v>1</v>
      </c>
      <c r="D116" s="5" t="s">
        <v>375</v>
      </c>
      <c r="E116" s="5" t="s">
        <v>111</v>
      </c>
      <c r="F116" s="5" t="s">
        <v>112</v>
      </c>
      <c r="G116" s="5" t="s">
        <v>131</v>
      </c>
      <c r="H116" s="5" t="s">
        <v>132</v>
      </c>
    </row>
    <row r="117" spans="1:8" ht="15.75" thickBot="1">
      <c r="A117" s="139"/>
      <c r="B117" s="6">
        <v>1</v>
      </c>
      <c r="C117" s="15" t="s">
        <v>11</v>
      </c>
      <c r="D117" s="237"/>
      <c r="E117" s="237"/>
      <c r="F117" s="237"/>
      <c r="G117" s="237"/>
      <c r="H117" s="237"/>
    </row>
    <row r="118" spans="1:8" ht="15.75" thickBot="1">
      <c r="A118" s="139"/>
      <c r="B118" s="6">
        <v>2</v>
      </c>
      <c r="C118" s="15" t="s">
        <v>12</v>
      </c>
      <c r="D118" s="237"/>
      <c r="E118" s="237"/>
      <c r="F118" s="237"/>
      <c r="G118" s="237"/>
      <c r="H118" s="237"/>
    </row>
    <row r="119" spans="1:8" ht="60.75" thickBot="1">
      <c r="A119" s="139"/>
      <c r="B119" s="6">
        <v>3</v>
      </c>
      <c r="C119" s="15" t="s">
        <v>13</v>
      </c>
      <c r="D119" s="237"/>
      <c r="E119" s="237"/>
      <c r="F119" s="237" t="s">
        <v>393</v>
      </c>
      <c r="G119" s="237"/>
      <c r="H119" s="237"/>
    </row>
    <row r="120" spans="1:8" ht="60.75" thickBot="1">
      <c r="A120" s="139"/>
      <c r="B120" s="6">
        <v>4</v>
      </c>
      <c r="C120" s="15" t="s">
        <v>14</v>
      </c>
      <c r="D120" s="237"/>
      <c r="E120" s="237"/>
      <c r="F120" s="237" t="s">
        <v>393</v>
      </c>
      <c r="G120" s="237"/>
      <c r="H120" s="237"/>
    </row>
    <row r="121" spans="1:8">
      <c r="A121" s="139"/>
      <c r="B121" s="143">
        <v>5</v>
      </c>
      <c r="C121" s="15" t="s">
        <v>15</v>
      </c>
      <c r="D121" s="82"/>
      <c r="E121" s="82"/>
      <c r="F121" s="111"/>
      <c r="G121" s="82"/>
      <c r="H121" s="82"/>
    </row>
  </sheetData>
  <mergeCells count="25">
    <mergeCell ref="A114:H114"/>
    <mergeCell ref="D115:E115"/>
    <mergeCell ref="A3:H3"/>
    <mergeCell ref="A4:H4"/>
    <mergeCell ref="A76:H76"/>
    <mergeCell ref="D77:E77"/>
    <mergeCell ref="A74:H74"/>
    <mergeCell ref="A27:H27"/>
    <mergeCell ref="A28:H28"/>
    <mergeCell ref="D29:E29"/>
    <mergeCell ref="A16:H16"/>
    <mergeCell ref="A17:H17"/>
    <mergeCell ref="A61:H61"/>
    <mergeCell ref="A63:H63"/>
    <mergeCell ref="A49:H49"/>
    <mergeCell ref="A38:H38"/>
    <mergeCell ref="A39:H39"/>
    <mergeCell ref="D40:E40"/>
    <mergeCell ref="A100:H100"/>
    <mergeCell ref="A113:H113"/>
    <mergeCell ref="A102:H102"/>
    <mergeCell ref="D103:E103"/>
    <mergeCell ref="A88:H88"/>
    <mergeCell ref="A89:H89"/>
    <mergeCell ref="A50:H50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21"/>
  <sheetViews>
    <sheetView topLeftCell="A154" zoomScaleNormal="100" workbookViewId="0">
      <selection activeCell="E160" sqref="E160"/>
    </sheetView>
  </sheetViews>
  <sheetFormatPr defaultRowHeight="15"/>
  <cols>
    <col min="1" max="1" width="9.140625" style="139"/>
    <col min="2" max="2" width="25.28515625" style="139" customWidth="1"/>
    <col min="3" max="3" width="16.28515625" style="139" customWidth="1"/>
    <col min="4" max="4" width="18.140625" style="139" customWidth="1"/>
    <col min="5" max="5" width="19" style="139" customWidth="1"/>
    <col min="6" max="6" width="15.7109375" style="139" customWidth="1"/>
    <col min="7" max="7" width="18.5703125" style="139" customWidth="1"/>
    <col min="8" max="8" width="19.85546875" style="139" customWidth="1"/>
    <col min="9" max="9" width="15" style="139" customWidth="1"/>
    <col min="10" max="11" width="9.140625" style="139"/>
    <col min="12" max="12" width="22.42578125" style="139" hidden="1" customWidth="1"/>
    <col min="13" max="13" width="15.5703125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3.25" customHeight="1">
      <c r="A1" s="355" t="s">
        <v>184</v>
      </c>
      <c r="B1" s="355"/>
      <c r="C1" s="355"/>
      <c r="D1" s="355"/>
      <c r="E1" s="355"/>
      <c r="F1" s="355"/>
      <c r="G1" s="355"/>
      <c r="H1" s="355"/>
    </row>
    <row r="2" spans="1:14" ht="15.75">
      <c r="F2" s="1"/>
    </row>
    <row r="3" spans="1:14" ht="18" customHeight="1">
      <c r="A3" s="356" t="s">
        <v>353</v>
      </c>
      <c r="B3" s="356"/>
      <c r="C3" s="356"/>
      <c r="D3" s="356"/>
      <c r="E3" s="356"/>
      <c r="F3" s="356"/>
      <c r="G3" s="356"/>
      <c r="H3" s="356"/>
    </row>
    <row r="4" spans="1:14">
      <c r="D4" s="357" t="s">
        <v>307</v>
      </c>
      <c r="E4" s="357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30.75" thickBot="1">
      <c r="A10" s="84">
        <f>COUNTIF(B24:H181,B10)</f>
        <v>30</v>
      </c>
      <c r="B10" s="237" t="s">
        <v>265</v>
      </c>
      <c r="C10" s="216">
        <v>2</v>
      </c>
      <c r="D10" s="143"/>
      <c r="E10" s="112">
        <f t="shared" ref="E10:E22" si="0">C10+D10</f>
        <v>2</v>
      </c>
      <c r="F10" s="112">
        <f>ROUND(E10*15*0.15,0)</f>
        <v>5</v>
      </c>
      <c r="G10" s="112" t="s">
        <v>323</v>
      </c>
      <c r="H10" s="112"/>
      <c r="I10" s="139">
        <f>E10*15</f>
        <v>30</v>
      </c>
      <c r="J10" s="139">
        <f>A10-I10</f>
        <v>0</v>
      </c>
    </row>
    <row r="11" spans="1:14" ht="26.25" thickBot="1">
      <c r="A11" s="8">
        <f>COUNTIF(B24:H181,B11)</f>
        <v>30</v>
      </c>
      <c r="B11" s="237" t="s">
        <v>119</v>
      </c>
      <c r="C11" s="216">
        <v>2</v>
      </c>
      <c r="D11" s="143"/>
      <c r="E11" s="112">
        <f t="shared" si="0"/>
        <v>2</v>
      </c>
      <c r="F11" s="112">
        <f>ROUND(E11*15*0.15,0)</f>
        <v>5</v>
      </c>
      <c r="G11" s="112" t="s">
        <v>324</v>
      </c>
      <c r="H11" s="112"/>
      <c r="I11" s="139">
        <f t="shared" ref="I11:I22" si="1">E11*15</f>
        <v>30</v>
      </c>
      <c r="J11" s="139">
        <f t="shared" ref="J11:J22" si="2">A11-I11</f>
        <v>0</v>
      </c>
      <c r="N11" s="102" t="str">
        <f>A1</f>
        <v>ΣΤΕΛΕΧΟΣ ΔΙΟΙΚΗΣΗΣ ΚΑΙ ΟΙΚΟΝΟΜΙΑΣ ΣΤΟΝ ΤΟΜΕΑ ΤΟΥ ΤΟΥΡΙΣΜΟΥ.</v>
      </c>
    </row>
    <row r="12" spans="1:14" ht="30.75" thickBot="1">
      <c r="A12" s="8">
        <f>COUNTIF(B24:H181,B12)</f>
        <v>45</v>
      </c>
      <c r="B12" s="237" t="s">
        <v>266</v>
      </c>
      <c r="C12" s="216">
        <v>3</v>
      </c>
      <c r="D12" s="138"/>
      <c r="E12" s="112">
        <f t="shared" si="0"/>
        <v>3</v>
      </c>
      <c r="F12" s="112">
        <f t="shared" ref="F12:F22" si="3">ROUND(E12*15*0.15,0)</f>
        <v>7</v>
      </c>
      <c r="G12" s="112" t="s">
        <v>325</v>
      </c>
      <c r="H12" s="112"/>
      <c r="I12" s="139">
        <f t="shared" si="1"/>
        <v>45</v>
      </c>
      <c r="J12" s="139">
        <f t="shared" si="2"/>
        <v>0</v>
      </c>
      <c r="N12" s="103"/>
    </row>
    <row r="13" spans="1:14" ht="45.75" thickBot="1">
      <c r="A13" s="8">
        <f>COUNTIF(B24:H181,B13)</f>
        <v>30</v>
      </c>
      <c r="B13" s="237" t="s">
        <v>267</v>
      </c>
      <c r="C13" s="216">
        <v>2</v>
      </c>
      <c r="D13" s="143"/>
      <c r="E13" s="112">
        <f t="shared" si="0"/>
        <v>2</v>
      </c>
      <c r="F13" s="112">
        <f t="shared" si="3"/>
        <v>5</v>
      </c>
      <c r="G13" s="112" t="s">
        <v>325</v>
      </c>
      <c r="H13" s="12"/>
      <c r="I13" s="139">
        <f t="shared" si="1"/>
        <v>30</v>
      </c>
      <c r="J13" s="139">
        <f t="shared" si="2"/>
        <v>0</v>
      </c>
      <c r="N13" s="103" t="str">
        <f>A3</f>
        <v>Α’ Εξάμηνο   -  ΑΙΘΟΥΣΑ : 15 -1ος ΌΡΟΦΟΣ</v>
      </c>
    </row>
    <row r="14" spans="1:14" ht="45.75" thickBot="1">
      <c r="A14" s="8">
        <f>COUNTIF(B24:H181,B14)</f>
        <v>30</v>
      </c>
      <c r="B14" s="237" t="s">
        <v>310</v>
      </c>
      <c r="C14" s="216">
        <v>2</v>
      </c>
      <c r="D14" s="143"/>
      <c r="E14" s="112">
        <f t="shared" si="0"/>
        <v>2</v>
      </c>
      <c r="F14" s="112">
        <f t="shared" si="3"/>
        <v>5</v>
      </c>
      <c r="G14" s="112" t="s">
        <v>325</v>
      </c>
      <c r="H14" s="112"/>
      <c r="I14" s="139">
        <f t="shared" si="1"/>
        <v>30</v>
      </c>
      <c r="J14" s="139">
        <f t="shared" si="2"/>
        <v>0</v>
      </c>
      <c r="N14" s="103"/>
    </row>
    <row r="15" spans="1:14" ht="45.75" thickBot="1">
      <c r="A15" s="8">
        <f>COUNTIF(B24:H181,B15)</f>
        <v>30</v>
      </c>
      <c r="B15" s="237" t="s">
        <v>309</v>
      </c>
      <c r="C15" s="216">
        <v>2</v>
      </c>
      <c r="D15" s="143"/>
      <c r="E15" s="112">
        <f t="shared" si="0"/>
        <v>2</v>
      </c>
      <c r="F15" s="112">
        <f t="shared" si="3"/>
        <v>5</v>
      </c>
      <c r="G15" s="112" t="s">
        <v>325</v>
      </c>
      <c r="H15" s="92"/>
      <c r="I15" s="139">
        <f t="shared" si="1"/>
        <v>30</v>
      </c>
      <c r="J15" s="139">
        <f t="shared" si="2"/>
        <v>0</v>
      </c>
      <c r="N15" s="104" t="s">
        <v>155</v>
      </c>
    </row>
    <row r="16" spans="1:14" ht="30.75" thickBot="1">
      <c r="A16" s="8">
        <f>COUNTIF(B24:H181,B16)</f>
        <v>30</v>
      </c>
      <c r="B16" s="237" t="s">
        <v>268</v>
      </c>
      <c r="C16" s="216">
        <v>2</v>
      </c>
      <c r="D16" s="143"/>
      <c r="E16" s="112">
        <f t="shared" si="0"/>
        <v>2</v>
      </c>
      <c r="F16" s="112">
        <f t="shared" si="3"/>
        <v>5</v>
      </c>
      <c r="G16" s="112" t="s">
        <v>326</v>
      </c>
      <c r="H16" s="112"/>
      <c r="I16" s="139">
        <f t="shared" si="1"/>
        <v>30</v>
      </c>
      <c r="J16" s="139">
        <f t="shared" si="2"/>
        <v>0</v>
      </c>
    </row>
    <row r="17" spans="1:10" ht="39" thickBot="1">
      <c r="A17" s="8">
        <f>COUNTIF(B24:H181,B17)</f>
        <v>30</v>
      </c>
      <c r="B17" s="237" t="s">
        <v>269</v>
      </c>
      <c r="C17" s="216">
        <v>2</v>
      </c>
      <c r="D17" s="143"/>
      <c r="E17" s="112">
        <f t="shared" si="0"/>
        <v>2</v>
      </c>
      <c r="F17" s="112">
        <f t="shared" si="3"/>
        <v>5</v>
      </c>
      <c r="G17" s="112" t="s">
        <v>367</v>
      </c>
      <c r="H17" s="112"/>
      <c r="I17" s="139">
        <f t="shared" si="1"/>
        <v>30</v>
      </c>
      <c r="J17" s="139">
        <f t="shared" si="2"/>
        <v>0</v>
      </c>
    </row>
    <row r="18" spans="1:10" ht="30.75" thickBot="1">
      <c r="A18" s="8">
        <f>COUNTIF(B24:H181,B18)</f>
        <v>45</v>
      </c>
      <c r="B18" s="237" t="s">
        <v>45</v>
      </c>
      <c r="C18" s="216"/>
      <c r="D18" s="143">
        <v>3</v>
      </c>
      <c r="E18" s="112">
        <f t="shared" si="0"/>
        <v>3</v>
      </c>
      <c r="F18" s="112">
        <f t="shared" si="3"/>
        <v>7</v>
      </c>
      <c r="G18" s="112"/>
      <c r="H18" s="112" t="s">
        <v>325</v>
      </c>
      <c r="I18" s="139">
        <f t="shared" si="1"/>
        <v>45</v>
      </c>
      <c r="J18" s="139">
        <f t="shared" si="2"/>
        <v>0</v>
      </c>
    </row>
    <row r="19" spans="1:10">
      <c r="A19" s="8">
        <f>COUNTIF(B24:H181,B18)</f>
        <v>45</v>
      </c>
      <c r="B19" s="256"/>
      <c r="C19" s="187"/>
      <c r="D19" s="143"/>
      <c r="E19" s="112">
        <f t="shared" si="0"/>
        <v>0</v>
      </c>
      <c r="F19" s="112">
        <f t="shared" si="3"/>
        <v>0</v>
      </c>
      <c r="G19" s="112"/>
      <c r="H19" s="112"/>
      <c r="I19" s="139">
        <f t="shared" si="1"/>
        <v>0</v>
      </c>
      <c r="J19" s="139">
        <f t="shared" si="2"/>
        <v>45</v>
      </c>
    </row>
    <row r="20" spans="1:10">
      <c r="A20" s="8">
        <f>COUNTIF(B24:H181,B20)</f>
        <v>0</v>
      </c>
      <c r="B20" s="137"/>
      <c r="C20" s="187"/>
      <c r="D20" s="143"/>
      <c r="E20" s="112">
        <f t="shared" si="0"/>
        <v>0</v>
      </c>
      <c r="F20" s="112">
        <f t="shared" si="3"/>
        <v>0</v>
      </c>
      <c r="G20" s="12"/>
      <c r="H20" s="112"/>
      <c r="I20" s="139">
        <f t="shared" si="1"/>
        <v>0</v>
      </c>
      <c r="J20" s="139">
        <f t="shared" si="2"/>
        <v>0</v>
      </c>
    </row>
    <row r="21" spans="1:10">
      <c r="A21" s="8">
        <f>COUNTIF(B24:H181,B21)</f>
        <v>0</v>
      </c>
      <c r="B21" s="11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0">
      <c r="A22" s="8">
        <f>COUNTIF(B24:H181,B22)</f>
        <v>0</v>
      </c>
      <c r="B22" s="112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0">
      <c r="A23" s="139">
        <f>SUM(A10:A22)</f>
        <v>345</v>
      </c>
      <c r="B23" s="143" t="s">
        <v>20</v>
      </c>
      <c r="C23" s="139">
        <f>SUM(C10:C22)</f>
        <v>17</v>
      </c>
      <c r="D23" s="139">
        <f>SUM(D10:D22)</f>
        <v>3</v>
      </c>
    </row>
    <row r="27" spans="1:10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</row>
    <row r="28" spans="1:10" hidden="1">
      <c r="B28" s="6">
        <v>1</v>
      </c>
      <c r="C28" s="15" t="s">
        <v>11</v>
      </c>
      <c r="D28" s="68"/>
      <c r="E28" s="68"/>
      <c r="F28" s="27"/>
      <c r="G28" s="27"/>
      <c r="H28" s="27"/>
    </row>
    <row r="29" spans="1:10" hidden="1">
      <c r="B29" s="6">
        <v>2</v>
      </c>
      <c r="C29" s="15" t="s">
        <v>12</v>
      </c>
      <c r="D29" s="68"/>
      <c r="E29" s="68"/>
      <c r="F29" s="27"/>
      <c r="G29" s="27"/>
      <c r="H29" s="27"/>
    </row>
    <row r="30" spans="1:10" hidden="1">
      <c r="B30" s="6">
        <v>3</v>
      </c>
      <c r="C30" s="15" t="s">
        <v>13</v>
      </c>
      <c r="D30" s="68"/>
      <c r="E30" s="68"/>
      <c r="F30" s="27"/>
      <c r="G30" s="27"/>
      <c r="H30" s="27"/>
    </row>
    <row r="31" spans="1:10" hidden="1">
      <c r="B31" s="6">
        <v>4</v>
      </c>
      <c r="C31" s="15" t="s">
        <v>14</v>
      </c>
      <c r="D31" s="68"/>
      <c r="E31" s="68"/>
      <c r="F31" s="27"/>
      <c r="G31" s="27"/>
      <c r="H31" s="27"/>
    </row>
    <row r="32" spans="1:10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1" hidden="1">
      <c r="C33" s="197"/>
    </row>
    <row r="34" spans="1:11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1" ht="30.75" hidden="1" customHeight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1" ht="31.5" hidden="1" customHeight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1" ht="43.5" hidden="1" customHeight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1" ht="48" hidden="1" customHeight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1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1">
      <c r="C40" s="15"/>
    </row>
    <row r="41" spans="1:11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  <c r="J41" s="17"/>
      <c r="K41" s="17"/>
    </row>
    <row r="42" spans="1:11" ht="75.75" thickBot="1">
      <c r="B42" s="6">
        <v>1</v>
      </c>
      <c r="C42" s="15" t="s">
        <v>11</v>
      </c>
      <c r="D42" s="111"/>
      <c r="E42" s="111"/>
      <c r="F42" s="111"/>
      <c r="G42" s="281" t="s">
        <v>309</v>
      </c>
      <c r="H42" s="237" t="s">
        <v>269</v>
      </c>
      <c r="J42" s="272"/>
      <c r="K42" s="17"/>
    </row>
    <row r="43" spans="1:11" ht="75.75" thickBot="1">
      <c r="B43" s="6">
        <v>2</v>
      </c>
      <c r="C43" s="15" t="s">
        <v>12</v>
      </c>
      <c r="D43" s="111"/>
      <c r="E43" s="111"/>
      <c r="F43" s="111"/>
      <c r="G43" s="281" t="s">
        <v>309</v>
      </c>
      <c r="H43" s="237" t="s">
        <v>269</v>
      </c>
      <c r="J43" s="272"/>
      <c r="K43" s="17"/>
    </row>
    <row r="44" spans="1:11" ht="45.75" thickBot="1">
      <c r="B44" s="6">
        <v>3</v>
      </c>
      <c r="C44" s="15" t="s">
        <v>13</v>
      </c>
      <c r="D44" s="301"/>
      <c r="E44" s="301"/>
      <c r="F44" s="301"/>
      <c r="G44" s="237" t="s">
        <v>268</v>
      </c>
      <c r="H44" s="237" t="s">
        <v>45</v>
      </c>
    </row>
    <row r="45" spans="1:11" ht="45.75" thickBot="1">
      <c r="B45" s="6">
        <v>4</v>
      </c>
      <c r="C45" s="15" t="s">
        <v>14</v>
      </c>
      <c r="D45" s="237"/>
      <c r="E45" s="237"/>
      <c r="F45" s="237"/>
      <c r="G45" s="237" t="s">
        <v>268</v>
      </c>
      <c r="H45" s="237" t="s">
        <v>45</v>
      </c>
    </row>
    <row r="46" spans="1:11"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1">
      <c r="C47" s="15"/>
    </row>
    <row r="48" spans="1:11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10" ht="75.75" thickBot="1">
      <c r="B49" s="6">
        <v>1</v>
      </c>
      <c r="C49" s="15" t="s">
        <v>11</v>
      </c>
      <c r="D49" s="237" t="s">
        <v>265</v>
      </c>
      <c r="E49" s="237" t="s">
        <v>266</v>
      </c>
      <c r="F49" s="237" t="s">
        <v>119</v>
      </c>
      <c r="G49" s="237" t="s">
        <v>309</v>
      </c>
      <c r="H49" s="237" t="s">
        <v>269</v>
      </c>
    </row>
    <row r="50" spans="1:10" ht="75.75" thickBot="1">
      <c r="B50" s="6">
        <v>2</v>
      </c>
      <c r="C50" s="15" t="s">
        <v>12</v>
      </c>
      <c r="D50" s="237" t="s">
        <v>265</v>
      </c>
      <c r="E50" s="237" t="s">
        <v>266</v>
      </c>
      <c r="F50" s="237" t="s">
        <v>119</v>
      </c>
      <c r="G50" s="237" t="s">
        <v>309</v>
      </c>
      <c r="H50" s="237" t="s">
        <v>269</v>
      </c>
      <c r="I50" s="98"/>
    </row>
    <row r="51" spans="1:10" ht="90.75" thickBot="1">
      <c r="B51" s="6">
        <v>3</v>
      </c>
      <c r="C51" s="15" t="s">
        <v>13</v>
      </c>
      <c r="D51" s="237" t="s">
        <v>266</v>
      </c>
      <c r="E51" s="237" t="s">
        <v>267</v>
      </c>
      <c r="F51" s="237" t="s">
        <v>310</v>
      </c>
      <c r="G51" s="237" t="s">
        <v>268</v>
      </c>
      <c r="H51" s="237" t="s">
        <v>45</v>
      </c>
      <c r="J51" s="229"/>
    </row>
    <row r="52" spans="1:10" ht="90.75" thickBot="1">
      <c r="B52" s="6">
        <v>4</v>
      </c>
      <c r="C52" s="15" t="s">
        <v>14</v>
      </c>
      <c r="D52" s="237" t="s">
        <v>45</v>
      </c>
      <c r="E52" s="237" t="s">
        <v>267</v>
      </c>
      <c r="F52" s="237" t="s">
        <v>310</v>
      </c>
      <c r="G52" s="237" t="s">
        <v>268</v>
      </c>
      <c r="H52" s="237" t="s">
        <v>45</v>
      </c>
      <c r="J52" s="229"/>
    </row>
    <row r="53" spans="1:10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10" ht="32.25" thickBot="1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10" ht="75.75" thickBot="1">
      <c r="A56" s="139">
        <v>3</v>
      </c>
      <c r="B56" s="6">
        <v>1</v>
      </c>
      <c r="C56" s="15" t="s">
        <v>11</v>
      </c>
      <c r="D56" s="237" t="s">
        <v>265</v>
      </c>
      <c r="E56" s="237" t="s">
        <v>266</v>
      </c>
      <c r="F56" s="237" t="s">
        <v>119</v>
      </c>
      <c r="G56" s="237" t="s">
        <v>309</v>
      </c>
      <c r="H56" s="237" t="s">
        <v>269</v>
      </c>
    </row>
    <row r="57" spans="1:10" ht="75.75" thickBot="1">
      <c r="B57" s="6">
        <v>2</v>
      </c>
      <c r="C57" s="15" t="s">
        <v>12</v>
      </c>
      <c r="D57" s="237" t="s">
        <v>265</v>
      </c>
      <c r="E57" s="237" t="s">
        <v>266</v>
      </c>
      <c r="F57" s="237" t="s">
        <v>119</v>
      </c>
      <c r="G57" s="237" t="s">
        <v>309</v>
      </c>
      <c r="H57" s="237" t="s">
        <v>269</v>
      </c>
    </row>
    <row r="58" spans="1:10" ht="90.75" thickBot="1">
      <c r="B58" s="6">
        <v>3</v>
      </c>
      <c r="C58" s="15" t="s">
        <v>13</v>
      </c>
      <c r="D58" s="237" t="s">
        <v>266</v>
      </c>
      <c r="E58" s="237" t="s">
        <v>267</v>
      </c>
      <c r="F58" s="237" t="s">
        <v>310</v>
      </c>
      <c r="G58" s="237" t="s">
        <v>268</v>
      </c>
      <c r="H58" s="237" t="s">
        <v>45</v>
      </c>
    </row>
    <row r="59" spans="1:10" ht="90.75" thickBot="1">
      <c r="B59" s="6">
        <v>4</v>
      </c>
      <c r="C59" s="15" t="s">
        <v>14</v>
      </c>
      <c r="D59" s="237" t="s">
        <v>45</v>
      </c>
      <c r="E59" s="237" t="s">
        <v>267</v>
      </c>
      <c r="F59" s="237" t="s">
        <v>310</v>
      </c>
      <c r="G59" s="237" t="s">
        <v>268</v>
      </c>
      <c r="H59" s="237" t="s">
        <v>45</v>
      </c>
    </row>
    <row r="60" spans="1:10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10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10" ht="75.75" thickBot="1">
      <c r="B62" s="6">
        <v>1</v>
      </c>
      <c r="C62" s="15" t="s">
        <v>11</v>
      </c>
      <c r="D62" s="237" t="s">
        <v>265</v>
      </c>
      <c r="E62" s="237" t="s">
        <v>266</v>
      </c>
      <c r="F62" s="237" t="s">
        <v>119</v>
      </c>
      <c r="G62" s="237" t="s">
        <v>309</v>
      </c>
      <c r="H62" s="237"/>
    </row>
    <row r="63" spans="1:10" ht="75.75" thickBot="1">
      <c r="B63" s="6">
        <v>2</v>
      </c>
      <c r="C63" s="15" t="s">
        <v>12</v>
      </c>
      <c r="D63" s="237" t="s">
        <v>265</v>
      </c>
      <c r="E63" s="237" t="s">
        <v>266</v>
      </c>
      <c r="F63" s="237" t="s">
        <v>119</v>
      </c>
      <c r="G63" s="237" t="s">
        <v>309</v>
      </c>
      <c r="H63" s="237"/>
    </row>
    <row r="64" spans="1:10" ht="90.75" thickBot="1">
      <c r="B64" s="6">
        <v>3</v>
      </c>
      <c r="C64" s="15" t="s">
        <v>13</v>
      </c>
      <c r="D64" s="237" t="s">
        <v>266</v>
      </c>
      <c r="E64" s="237" t="s">
        <v>267</v>
      </c>
      <c r="F64" s="237" t="s">
        <v>310</v>
      </c>
      <c r="G64" s="237" t="s">
        <v>268</v>
      </c>
      <c r="H64" s="237"/>
    </row>
    <row r="65" spans="1:8" ht="90.75" thickBot="1">
      <c r="B65" s="6">
        <v>4</v>
      </c>
      <c r="C65" s="15" t="s">
        <v>14</v>
      </c>
      <c r="D65" s="237" t="s">
        <v>45</v>
      </c>
      <c r="E65" s="237" t="s">
        <v>267</v>
      </c>
      <c r="F65" s="237" t="s">
        <v>310</v>
      </c>
      <c r="G65" s="237" t="s">
        <v>268</v>
      </c>
      <c r="H65" s="237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312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75.75" thickBot="1">
      <c r="B69" s="6">
        <v>1</v>
      </c>
      <c r="C69" s="15" t="s">
        <v>11</v>
      </c>
      <c r="D69" s="237" t="s">
        <v>265</v>
      </c>
      <c r="E69" s="237" t="s">
        <v>266</v>
      </c>
      <c r="F69" s="237" t="s">
        <v>119</v>
      </c>
      <c r="G69" s="237" t="s">
        <v>309</v>
      </c>
      <c r="H69" s="237" t="s">
        <v>269</v>
      </c>
    </row>
    <row r="70" spans="1:8" ht="75.75" thickBot="1">
      <c r="B70" s="6">
        <v>2</v>
      </c>
      <c r="C70" s="15" t="s">
        <v>12</v>
      </c>
      <c r="D70" s="237" t="s">
        <v>265</v>
      </c>
      <c r="E70" s="237" t="s">
        <v>266</v>
      </c>
      <c r="F70" s="237" t="s">
        <v>119</v>
      </c>
      <c r="G70" s="237" t="s">
        <v>309</v>
      </c>
      <c r="H70" s="237" t="s">
        <v>269</v>
      </c>
    </row>
    <row r="71" spans="1:8" ht="90.75" thickBot="1">
      <c r="B71" s="6">
        <v>3</v>
      </c>
      <c r="C71" s="15" t="s">
        <v>13</v>
      </c>
      <c r="E71" s="237" t="s">
        <v>267</v>
      </c>
      <c r="F71" s="237" t="s">
        <v>310</v>
      </c>
      <c r="G71" s="237" t="s">
        <v>268</v>
      </c>
      <c r="H71" s="237" t="s">
        <v>45</v>
      </c>
    </row>
    <row r="72" spans="1:8" ht="90.75" thickBot="1">
      <c r="B72" s="6">
        <v>4</v>
      </c>
      <c r="C72" s="15" t="s">
        <v>14</v>
      </c>
      <c r="E72" s="237" t="s">
        <v>267</v>
      </c>
      <c r="F72" s="237" t="s">
        <v>310</v>
      </c>
      <c r="G72" s="237" t="s">
        <v>268</v>
      </c>
      <c r="H72" s="237" t="s">
        <v>45</v>
      </c>
    </row>
    <row r="73" spans="1:8">
      <c r="B73" s="143">
        <v>5</v>
      </c>
      <c r="C73" s="15" t="s">
        <v>15</v>
      </c>
      <c r="D73" s="82"/>
      <c r="F73" s="82"/>
      <c r="G73" s="82"/>
      <c r="H73" s="82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75.75" thickBot="1">
      <c r="B76" s="6">
        <v>1</v>
      </c>
      <c r="C76" s="15" t="s">
        <v>11</v>
      </c>
      <c r="D76" s="237" t="s">
        <v>265</v>
      </c>
      <c r="E76" s="237" t="s">
        <v>266</v>
      </c>
      <c r="F76" s="237" t="s">
        <v>119</v>
      </c>
      <c r="G76" s="237" t="s">
        <v>309</v>
      </c>
      <c r="H76" s="237" t="s">
        <v>269</v>
      </c>
    </row>
    <row r="77" spans="1:8" ht="75.75" thickBot="1">
      <c r="B77" s="6">
        <v>2</v>
      </c>
      <c r="C77" s="15" t="s">
        <v>12</v>
      </c>
      <c r="D77" s="237" t="s">
        <v>265</v>
      </c>
      <c r="E77" s="237" t="s">
        <v>266</v>
      </c>
      <c r="F77" s="237" t="s">
        <v>119</v>
      </c>
      <c r="G77" s="237" t="s">
        <v>309</v>
      </c>
      <c r="H77" s="237" t="s">
        <v>269</v>
      </c>
    </row>
    <row r="78" spans="1:8" ht="90.75" thickBot="1">
      <c r="B78" s="6">
        <v>3</v>
      </c>
      <c r="C78" s="15" t="s">
        <v>13</v>
      </c>
      <c r="D78" s="237" t="s">
        <v>266</v>
      </c>
      <c r="E78" s="237" t="s">
        <v>267</v>
      </c>
      <c r="F78" s="237" t="s">
        <v>310</v>
      </c>
      <c r="G78" s="237" t="s">
        <v>268</v>
      </c>
      <c r="H78" s="237" t="s">
        <v>45</v>
      </c>
    </row>
    <row r="79" spans="1:8" ht="90.75" thickBot="1">
      <c r="B79" s="6">
        <v>4</v>
      </c>
      <c r="C79" s="15" t="s">
        <v>14</v>
      </c>
      <c r="D79" s="237" t="s">
        <v>45</v>
      </c>
      <c r="E79" s="237" t="s">
        <v>267</v>
      </c>
      <c r="F79" s="237" t="s">
        <v>310</v>
      </c>
      <c r="G79" s="237" t="s">
        <v>268</v>
      </c>
      <c r="H79" s="237" t="s">
        <v>45</v>
      </c>
    </row>
    <row r="80" spans="1:8" ht="60.75" thickBot="1">
      <c r="B80" s="143">
        <v>5</v>
      </c>
      <c r="C80" s="15" t="s">
        <v>15</v>
      </c>
      <c r="D80" s="82"/>
      <c r="E80" s="307" t="s">
        <v>266</v>
      </c>
      <c r="F80" s="82"/>
      <c r="G80" s="82"/>
      <c r="H80" s="307" t="s">
        <v>45</v>
      </c>
    </row>
    <row r="81" spans="1:8">
      <c r="D81" s="14"/>
      <c r="E81" s="14"/>
      <c r="F81" s="14"/>
      <c r="G81" s="14"/>
      <c r="H81" s="14"/>
    </row>
    <row r="82" spans="1:8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60.75" thickBot="1">
      <c r="B83" s="6">
        <v>1</v>
      </c>
      <c r="C83" s="15" t="s">
        <v>11</v>
      </c>
      <c r="D83" s="237"/>
      <c r="E83" s="237" t="s">
        <v>266</v>
      </c>
      <c r="F83" s="237" t="s">
        <v>119</v>
      </c>
      <c r="G83" s="237"/>
    </row>
    <row r="84" spans="1:8" ht="60.75" thickBot="1">
      <c r="B84" s="6">
        <v>2</v>
      </c>
      <c r="C84" s="15" t="s">
        <v>12</v>
      </c>
      <c r="D84" s="237"/>
      <c r="E84" s="237" t="s">
        <v>266</v>
      </c>
      <c r="F84" s="237" t="s">
        <v>119</v>
      </c>
      <c r="G84" s="237"/>
    </row>
    <row r="85" spans="1:8" ht="90.75" thickBot="1">
      <c r="B85" s="6">
        <v>3</v>
      </c>
      <c r="C85" s="15" t="s">
        <v>13</v>
      </c>
      <c r="D85" s="237"/>
      <c r="E85" s="237" t="s">
        <v>267</v>
      </c>
      <c r="F85" s="237" t="s">
        <v>310</v>
      </c>
      <c r="G85" s="237"/>
      <c r="H85" s="237" t="s">
        <v>45</v>
      </c>
    </row>
    <row r="86" spans="1:8" ht="90.75" thickBot="1">
      <c r="B86" s="6">
        <v>4</v>
      </c>
      <c r="C86" s="15" t="s">
        <v>14</v>
      </c>
      <c r="D86" s="237"/>
      <c r="E86" s="237" t="s">
        <v>267</v>
      </c>
      <c r="F86" s="237" t="s">
        <v>310</v>
      </c>
      <c r="G86" s="237"/>
      <c r="H86" s="237" t="s">
        <v>45</v>
      </c>
    </row>
    <row r="87" spans="1:8" ht="45.75" thickBot="1">
      <c r="B87" s="143">
        <v>5</v>
      </c>
      <c r="C87" s="15" t="s">
        <v>15</v>
      </c>
      <c r="D87" s="82"/>
      <c r="E87" s="82"/>
      <c r="F87" s="82"/>
      <c r="G87" s="82"/>
      <c r="H87" s="311" t="s">
        <v>45</v>
      </c>
    </row>
    <row r="89" spans="1:8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75.75" thickBot="1">
      <c r="B90" s="6">
        <v>1</v>
      </c>
      <c r="C90" s="15" t="s">
        <v>11</v>
      </c>
      <c r="D90" s="237" t="s">
        <v>265</v>
      </c>
      <c r="E90" s="237" t="s">
        <v>266</v>
      </c>
      <c r="F90" s="237" t="s">
        <v>119</v>
      </c>
      <c r="G90" s="237" t="s">
        <v>309</v>
      </c>
      <c r="H90" s="237" t="s">
        <v>269</v>
      </c>
    </row>
    <row r="91" spans="1:8" ht="75.75" thickBot="1">
      <c r="B91" s="6">
        <v>2</v>
      </c>
      <c r="C91" s="15" t="s">
        <v>12</v>
      </c>
      <c r="D91" s="237" t="s">
        <v>265</v>
      </c>
      <c r="E91" s="237" t="s">
        <v>266</v>
      </c>
      <c r="F91" s="237" t="s">
        <v>119</v>
      </c>
      <c r="G91" s="237" t="s">
        <v>309</v>
      </c>
      <c r="H91" s="237" t="s">
        <v>269</v>
      </c>
    </row>
    <row r="92" spans="1:8" ht="90.75" thickBot="1">
      <c r="B92" s="6">
        <v>3</v>
      </c>
      <c r="C92" s="15" t="s">
        <v>13</v>
      </c>
      <c r="D92" s="237" t="s">
        <v>266</v>
      </c>
      <c r="E92" s="237" t="s">
        <v>267</v>
      </c>
      <c r="F92" s="237" t="s">
        <v>310</v>
      </c>
      <c r="G92" s="237" t="s">
        <v>268</v>
      </c>
      <c r="H92" s="237" t="s">
        <v>45</v>
      </c>
    </row>
    <row r="93" spans="1:8" ht="90.75" thickBot="1">
      <c r="B93" s="6">
        <v>4</v>
      </c>
      <c r="C93" s="15" t="s">
        <v>14</v>
      </c>
      <c r="D93" s="237" t="s">
        <v>45</v>
      </c>
      <c r="E93" s="237" t="s">
        <v>267</v>
      </c>
      <c r="F93" s="237" t="s">
        <v>310</v>
      </c>
      <c r="G93" s="237" t="s">
        <v>268</v>
      </c>
      <c r="H93" s="237" t="s">
        <v>45</v>
      </c>
    </row>
    <row r="94" spans="1:8" ht="90.75" thickBot="1">
      <c r="B94" s="143">
        <v>5</v>
      </c>
      <c r="C94" s="15" t="s">
        <v>15</v>
      </c>
      <c r="D94" s="237"/>
      <c r="E94" s="237" t="s">
        <v>267</v>
      </c>
      <c r="F94" s="237" t="s">
        <v>310</v>
      </c>
      <c r="G94" s="82"/>
      <c r="H94" s="237" t="s">
        <v>269</v>
      </c>
    </row>
    <row r="96" spans="1:8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21" ht="75.75" thickBot="1">
      <c r="B97" s="6">
        <v>1</v>
      </c>
      <c r="C97" s="15" t="s">
        <v>11</v>
      </c>
      <c r="D97" s="237" t="s">
        <v>265</v>
      </c>
      <c r="E97" s="237" t="s">
        <v>266</v>
      </c>
      <c r="F97" s="237" t="s">
        <v>119</v>
      </c>
      <c r="G97" s="237" t="s">
        <v>309</v>
      </c>
      <c r="H97" s="237" t="s">
        <v>269</v>
      </c>
    </row>
    <row r="98" spans="1:21" ht="75.75" thickBot="1">
      <c r="B98" s="6">
        <v>2</v>
      </c>
      <c r="C98" s="15" t="s">
        <v>12</v>
      </c>
      <c r="D98" s="237" t="s">
        <v>265</v>
      </c>
      <c r="E98" s="237" t="s">
        <v>266</v>
      </c>
      <c r="F98" s="237" t="s">
        <v>119</v>
      </c>
      <c r="G98" s="237" t="s">
        <v>309</v>
      </c>
      <c r="H98" s="237" t="s">
        <v>269</v>
      </c>
      <c r="L98" s="95"/>
      <c r="M98" s="98"/>
      <c r="N98" s="95"/>
      <c r="O98" s="95"/>
      <c r="P98" s="95"/>
      <c r="Q98" s="98"/>
      <c r="R98" s="95"/>
    </row>
    <row r="99" spans="1:21" ht="90.75" thickBot="1">
      <c r="B99" s="6">
        <v>3</v>
      </c>
      <c r="C99" s="15" t="s">
        <v>13</v>
      </c>
      <c r="D99" s="237" t="s">
        <v>266</v>
      </c>
      <c r="E99" s="237" t="s">
        <v>267</v>
      </c>
      <c r="F99" s="237" t="s">
        <v>310</v>
      </c>
      <c r="G99" s="237" t="s">
        <v>268</v>
      </c>
      <c r="H99" s="237" t="s">
        <v>45</v>
      </c>
      <c r="L99" s="95"/>
      <c r="M99" s="95"/>
      <c r="N99" s="95"/>
      <c r="O99" s="95"/>
      <c r="P99" s="95"/>
      <c r="Q99" s="95"/>
      <c r="R99" s="95"/>
    </row>
    <row r="100" spans="1:21" ht="90.75" thickBot="1">
      <c r="B100" s="6">
        <v>4</v>
      </c>
      <c r="C100" s="15" t="s">
        <v>14</v>
      </c>
      <c r="D100" s="237" t="s">
        <v>45</v>
      </c>
      <c r="E100" s="237" t="s">
        <v>267</v>
      </c>
      <c r="F100" s="237" t="s">
        <v>310</v>
      </c>
      <c r="G100" s="237" t="s">
        <v>268</v>
      </c>
      <c r="H100" s="237" t="s">
        <v>45</v>
      </c>
      <c r="L100" s="95"/>
      <c r="M100" s="95"/>
      <c r="N100" s="95"/>
      <c r="O100" s="95"/>
      <c r="P100" s="95"/>
      <c r="Q100" s="95"/>
      <c r="R100" s="95"/>
    </row>
    <row r="101" spans="1:21" ht="90.75" thickBot="1">
      <c r="B101" s="143">
        <v>5</v>
      </c>
      <c r="C101" s="15" t="s">
        <v>15</v>
      </c>
      <c r="D101" s="237"/>
      <c r="E101" s="237" t="s">
        <v>267</v>
      </c>
      <c r="F101" s="237" t="s">
        <v>310</v>
      </c>
      <c r="G101" s="237" t="s">
        <v>265</v>
      </c>
      <c r="H101" s="237" t="s">
        <v>266</v>
      </c>
      <c r="L101" s="95"/>
      <c r="M101" s="95"/>
      <c r="N101" s="114"/>
      <c r="O101" s="95"/>
      <c r="P101" s="95"/>
      <c r="Q101" s="95"/>
      <c r="R101" s="114"/>
    </row>
    <row r="102" spans="1:21">
      <c r="L102" s="95"/>
      <c r="M102" s="98"/>
      <c r="N102" s="95"/>
      <c r="O102" s="95"/>
      <c r="P102" s="95"/>
      <c r="Q102" s="98"/>
      <c r="R102" s="95"/>
    </row>
    <row r="103" spans="1:21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  <c r="L103" s="95"/>
      <c r="M103" s="95"/>
      <c r="N103" s="95"/>
      <c r="O103" s="95"/>
      <c r="P103" s="95"/>
      <c r="Q103" s="95"/>
      <c r="R103" s="95"/>
    </row>
    <row r="104" spans="1:21" ht="75.75" thickBot="1">
      <c r="B104" s="6">
        <v>1</v>
      </c>
      <c r="C104" s="15" t="s">
        <v>11</v>
      </c>
      <c r="D104" s="237" t="s">
        <v>265</v>
      </c>
      <c r="E104" s="237" t="s">
        <v>266</v>
      </c>
      <c r="F104" s="237" t="s">
        <v>119</v>
      </c>
      <c r="G104" s="237" t="s">
        <v>309</v>
      </c>
      <c r="H104" s="237" t="s">
        <v>269</v>
      </c>
      <c r="L104" s="95"/>
      <c r="M104" s="95"/>
      <c r="N104" s="95"/>
      <c r="O104" s="95"/>
      <c r="P104" s="95"/>
      <c r="Q104" s="95"/>
      <c r="R104" s="95"/>
    </row>
    <row r="105" spans="1:21" ht="75.75" thickBot="1">
      <c r="B105" s="6">
        <v>2</v>
      </c>
      <c r="C105" s="15" t="s">
        <v>12</v>
      </c>
      <c r="D105" s="237" t="s">
        <v>265</v>
      </c>
      <c r="E105" s="237" t="s">
        <v>266</v>
      </c>
      <c r="F105" s="237" t="s">
        <v>119</v>
      </c>
      <c r="G105" s="237" t="s">
        <v>309</v>
      </c>
      <c r="H105" s="237" t="s">
        <v>269</v>
      </c>
      <c r="L105" s="95"/>
      <c r="M105" s="95"/>
      <c r="N105" s="95"/>
      <c r="O105" s="95"/>
      <c r="P105" s="95"/>
      <c r="Q105" s="95"/>
      <c r="R105" s="95"/>
    </row>
    <row r="106" spans="1:21" ht="90.75" thickBot="1">
      <c r="B106" s="6">
        <v>3</v>
      </c>
      <c r="C106" s="15" t="s">
        <v>13</v>
      </c>
      <c r="D106" s="237" t="s">
        <v>266</v>
      </c>
      <c r="E106" s="237" t="s">
        <v>267</v>
      </c>
      <c r="F106" s="237" t="s">
        <v>310</v>
      </c>
      <c r="G106" s="237" t="s">
        <v>268</v>
      </c>
      <c r="H106" s="237" t="s">
        <v>45</v>
      </c>
      <c r="L106" s="95"/>
      <c r="M106" s="95"/>
      <c r="N106" s="95"/>
      <c r="O106" s="95"/>
      <c r="P106" s="95"/>
      <c r="Q106" s="95"/>
      <c r="R106" s="95"/>
    </row>
    <row r="107" spans="1:21" ht="90.75" thickBot="1">
      <c r="B107" s="6">
        <v>4</v>
      </c>
      <c r="C107" s="15" t="s">
        <v>14</v>
      </c>
      <c r="D107" s="237" t="s">
        <v>45</v>
      </c>
      <c r="E107" s="237" t="s">
        <v>267</v>
      </c>
      <c r="F107" s="237" t="s">
        <v>310</v>
      </c>
      <c r="G107" s="237" t="s">
        <v>268</v>
      </c>
      <c r="H107" s="237" t="s">
        <v>45</v>
      </c>
      <c r="L107" s="95"/>
      <c r="M107" s="95"/>
      <c r="N107" s="95"/>
      <c r="O107" s="95"/>
      <c r="P107" s="95"/>
      <c r="Q107" s="95"/>
      <c r="R107" s="95"/>
    </row>
    <row r="108" spans="1:21" ht="75.75" thickBot="1">
      <c r="B108" s="143">
        <v>5</v>
      </c>
      <c r="C108" s="15" t="s">
        <v>15</v>
      </c>
      <c r="D108" s="279" t="s">
        <v>269</v>
      </c>
      <c r="E108" s="279" t="s">
        <v>268</v>
      </c>
      <c r="F108" s="279" t="s">
        <v>45</v>
      </c>
      <c r="G108" s="279" t="s">
        <v>309</v>
      </c>
      <c r="H108" s="237" t="s">
        <v>269</v>
      </c>
      <c r="L108" s="95"/>
      <c r="M108" s="114"/>
      <c r="N108" s="115"/>
      <c r="O108" s="95"/>
      <c r="P108" s="95"/>
      <c r="Q108" s="114"/>
      <c r="R108" s="115"/>
      <c r="U108" s="271"/>
    </row>
    <row r="109" spans="1:21">
      <c r="L109" s="95"/>
      <c r="M109" s="95"/>
      <c r="N109" s="95"/>
      <c r="O109" s="95"/>
      <c r="P109" s="95"/>
      <c r="Q109" s="95"/>
      <c r="R109" s="95"/>
      <c r="U109" s="271"/>
    </row>
    <row r="110" spans="1:21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  <c r="L110" s="95"/>
      <c r="M110" s="95"/>
      <c r="N110" s="95"/>
      <c r="O110" s="95"/>
      <c r="P110" s="95"/>
      <c r="Q110" s="95"/>
      <c r="R110" s="95"/>
      <c r="U110" s="271"/>
    </row>
    <row r="111" spans="1:21" ht="75.75" thickBot="1">
      <c r="B111" s="6">
        <v>1</v>
      </c>
      <c r="C111" s="15" t="s">
        <v>11</v>
      </c>
      <c r="D111" s="237" t="s">
        <v>265</v>
      </c>
      <c r="E111" s="237" t="s">
        <v>266</v>
      </c>
      <c r="F111" s="237" t="s">
        <v>119</v>
      </c>
      <c r="G111" s="237" t="s">
        <v>309</v>
      </c>
      <c r="H111" s="237" t="s">
        <v>269</v>
      </c>
      <c r="U111" s="271"/>
    </row>
    <row r="112" spans="1:21" ht="75.75" thickBot="1">
      <c r="B112" s="6">
        <v>2</v>
      </c>
      <c r="C112" s="15" t="s">
        <v>12</v>
      </c>
      <c r="D112" s="237" t="s">
        <v>265</v>
      </c>
      <c r="E112" s="237" t="s">
        <v>266</v>
      </c>
      <c r="F112" s="237" t="s">
        <v>119</v>
      </c>
      <c r="G112" s="237" t="s">
        <v>309</v>
      </c>
      <c r="H112" s="237" t="s">
        <v>269</v>
      </c>
    </row>
    <row r="113" spans="1:8" ht="90.75" thickBot="1">
      <c r="B113" s="6">
        <v>3</v>
      </c>
      <c r="C113" s="15" t="s">
        <v>13</v>
      </c>
      <c r="D113" s="237" t="s">
        <v>266</v>
      </c>
      <c r="E113" s="237" t="s">
        <v>267</v>
      </c>
      <c r="F113" s="237" t="s">
        <v>310</v>
      </c>
      <c r="G113" s="237" t="s">
        <v>268</v>
      </c>
      <c r="H113" s="237" t="s">
        <v>45</v>
      </c>
    </row>
    <row r="114" spans="1:8" ht="90.75" thickBot="1">
      <c r="B114" s="6">
        <v>4</v>
      </c>
      <c r="C114" s="15" t="s">
        <v>14</v>
      </c>
      <c r="D114" s="237" t="s">
        <v>45</v>
      </c>
      <c r="E114" s="237" t="s">
        <v>267</v>
      </c>
      <c r="F114" s="237" t="s">
        <v>310</v>
      </c>
      <c r="G114" s="237" t="s">
        <v>268</v>
      </c>
      <c r="H114" s="237" t="s">
        <v>45</v>
      </c>
    </row>
    <row r="115" spans="1:8" ht="60.75" thickBot="1">
      <c r="B115" s="143">
        <v>5</v>
      </c>
      <c r="C115" s="15" t="s">
        <v>15</v>
      </c>
      <c r="D115" s="279" t="s">
        <v>269</v>
      </c>
      <c r="F115" s="279" t="s">
        <v>45</v>
      </c>
    </row>
    <row r="117" spans="1:8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8" ht="75.75" thickBot="1">
      <c r="B118" s="6">
        <v>1</v>
      </c>
      <c r="C118" s="15" t="s">
        <v>11</v>
      </c>
      <c r="D118" s="237" t="s">
        <v>265</v>
      </c>
      <c r="E118" s="237" t="s">
        <v>266</v>
      </c>
      <c r="F118" s="237" t="s">
        <v>119</v>
      </c>
      <c r="G118" s="237" t="s">
        <v>309</v>
      </c>
    </row>
    <row r="119" spans="1:8" ht="75.75" thickBot="1">
      <c r="B119" s="6">
        <v>2</v>
      </c>
      <c r="C119" s="15" t="s">
        <v>12</v>
      </c>
      <c r="D119" s="237" t="s">
        <v>265</v>
      </c>
      <c r="E119" s="237" t="s">
        <v>266</v>
      </c>
      <c r="F119" s="237" t="s">
        <v>119</v>
      </c>
      <c r="G119" s="237" t="s">
        <v>309</v>
      </c>
    </row>
    <row r="120" spans="1:8" ht="90.75" thickBot="1">
      <c r="B120" s="6">
        <v>3</v>
      </c>
      <c r="C120" s="15" t="s">
        <v>13</v>
      </c>
      <c r="D120" s="237" t="s">
        <v>266</v>
      </c>
      <c r="E120" s="237" t="s">
        <v>267</v>
      </c>
      <c r="F120" s="237" t="s">
        <v>310</v>
      </c>
      <c r="G120" s="237" t="s">
        <v>268</v>
      </c>
      <c r="H120" s="237" t="s">
        <v>45</v>
      </c>
    </row>
    <row r="121" spans="1:8" ht="90.75" thickBot="1">
      <c r="B121" s="6">
        <v>4</v>
      </c>
      <c r="C121" s="15" t="s">
        <v>14</v>
      </c>
      <c r="D121" s="237" t="s">
        <v>45</v>
      </c>
      <c r="E121" s="237" t="s">
        <v>267</v>
      </c>
      <c r="F121" s="237" t="s">
        <v>310</v>
      </c>
      <c r="G121" s="237" t="s">
        <v>268</v>
      </c>
      <c r="H121" s="237" t="s">
        <v>45</v>
      </c>
    </row>
    <row r="122" spans="1:8" ht="75.75" thickBot="1">
      <c r="B122" s="143">
        <v>5</v>
      </c>
      <c r="C122" s="15" t="s">
        <v>15</v>
      </c>
      <c r="D122" s="237" t="s">
        <v>265</v>
      </c>
      <c r="E122" s="237" t="s">
        <v>266</v>
      </c>
      <c r="G122" s="309" t="s">
        <v>309</v>
      </c>
      <c r="H122" s="82"/>
    </row>
    <row r="125" spans="1:8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8"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8"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8"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8"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8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8" ht="31.5"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8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</row>
    <row r="134" spans="1:8"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8"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8"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8">
      <c r="B137" s="143">
        <v>5</v>
      </c>
      <c r="C137" s="15" t="s">
        <v>15</v>
      </c>
      <c r="D137" s="82"/>
      <c r="E137" s="82"/>
      <c r="F137" s="82"/>
      <c r="G137" s="82"/>
      <c r="H137" s="82"/>
    </row>
    <row r="139" spans="1:8" ht="32.25" thickBot="1">
      <c r="B139" s="5" t="s">
        <v>0</v>
      </c>
      <c r="C139" s="5" t="s">
        <v>1</v>
      </c>
      <c r="D139" s="5" t="s">
        <v>416</v>
      </c>
      <c r="E139" s="5" t="s">
        <v>417</v>
      </c>
      <c r="F139" s="5" t="s">
        <v>418</v>
      </c>
      <c r="G139" s="5" t="s">
        <v>419</v>
      </c>
      <c r="H139" s="5" t="s">
        <v>420</v>
      </c>
    </row>
    <row r="140" spans="1:8" ht="75.75" thickBot="1">
      <c r="A140" s="139">
        <v>15</v>
      </c>
      <c r="B140" s="6">
        <v>1</v>
      </c>
      <c r="C140" s="15" t="s">
        <v>11</v>
      </c>
      <c r="D140" s="237" t="s">
        <v>265</v>
      </c>
      <c r="E140" s="237" t="s">
        <v>266</v>
      </c>
      <c r="F140" s="237" t="s">
        <v>119</v>
      </c>
      <c r="G140" s="237" t="s">
        <v>309</v>
      </c>
      <c r="H140" s="237" t="s">
        <v>269</v>
      </c>
    </row>
    <row r="141" spans="1:8" ht="75.75" thickBot="1">
      <c r="B141" s="6">
        <v>2</v>
      </c>
      <c r="C141" s="15" t="s">
        <v>12</v>
      </c>
      <c r="D141" s="237" t="s">
        <v>265</v>
      </c>
      <c r="E141" s="237" t="s">
        <v>266</v>
      </c>
      <c r="F141" s="237" t="s">
        <v>119</v>
      </c>
      <c r="G141" s="237" t="s">
        <v>309</v>
      </c>
      <c r="H141" s="237" t="s">
        <v>269</v>
      </c>
    </row>
    <row r="142" spans="1:8" ht="90.75" thickBot="1">
      <c r="B142" s="6">
        <v>3</v>
      </c>
      <c r="C142" s="15" t="s">
        <v>13</v>
      </c>
      <c r="D142" s="237" t="s">
        <v>266</v>
      </c>
      <c r="E142" s="237" t="s">
        <v>267</v>
      </c>
      <c r="F142" s="237" t="s">
        <v>310</v>
      </c>
      <c r="G142" s="237" t="s">
        <v>268</v>
      </c>
      <c r="H142" s="237" t="s">
        <v>45</v>
      </c>
    </row>
    <row r="143" spans="1:8" ht="90.75" thickBot="1">
      <c r="B143" s="6">
        <v>4</v>
      </c>
      <c r="C143" s="15" t="s">
        <v>14</v>
      </c>
      <c r="D143" s="237" t="s">
        <v>45</v>
      </c>
      <c r="E143" s="237" t="s">
        <v>267</v>
      </c>
      <c r="F143" s="237" t="s">
        <v>310</v>
      </c>
      <c r="G143" s="237" t="s">
        <v>268</v>
      </c>
      <c r="H143" s="237" t="s">
        <v>45</v>
      </c>
    </row>
    <row r="144" spans="1:8" ht="60.75" thickBot="1">
      <c r="B144" s="143">
        <v>5</v>
      </c>
      <c r="C144" s="15" t="s">
        <v>15</v>
      </c>
      <c r="G144" s="344" t="s">
        <v>268</v>
      </c>
      <c r="H144" s="237" t="s">
        <v>269</v>
      </c>
    </row>
    <row r="147" spans="1:8" ht="32.25" thickBot="1">
      <c r="B147" s="5" t="s">
        <v>0</v>
      </c>
      <c r="C147" s="5" t="s">
        <v>1</v>
      </c>
      <c r="D147" s="5" t="s">
        <v>421</v>
      </c>
      <c r="E147" s="5" t="s">
        <v>422</v>
      </c>
      <c r="F147" s="5" t="s">
        <v>423</v>
      </c>
      <c r="G147" s="5" t="s">
        <v>424</v>
      </c>
      <c r="H147" s="5" t="s">
        <v>425</v>
      </c>
    </row>
    <row r="148" spans="1:8" ht="75.75" thickBot="1">
      <c r="A148" s="139">
        <v>16</v>
      </c>
      <c r="B148" s="6">
        <v>1</v>
      </c>
      <c r="C148" s="15" t="s">
        <v>11</v>
      </c>
      <c r="D148" s="237" t="s">
        <v>265</v>
      </c>
      <c r="E148" s="237" t="s">
        <v>266</v>
      </c>
      <c r="F148" s="237" t="s">
        <v>119</v>
      </c>
      <c r="G148" s="237" t="s">
        <v>309</v>
      </c>
      <c r="H148" s="237" t="s">
        <v>269</v>
      </c>
    </row>
    <row r="149" spans="1:8" ht="48" customHeight="1" thickBot="1">
      <c r="B149" s="6">
        <v>2</v>
      </c>
      <c r="C149" s="15" t="s">
        <v>12</v>
      </c>
      <c r="D149" s="237" t="s">
        <v>265</v>
      </c>
      <c r="E149" s="237" t="s">
        <v>266</v>
      </c>
      <c r="F149" s="237" t="s">
        <v>119</v>
      </c>
      <c r="G149" s="237" t="s">
        <v>309</v>
      </c>
      <c r="H149" s="237" t="s">
        <v>269</v>
      </c>
    </row>
    <row r="150" spans="1:8" ht="90.75" thickBot="1">
      <c r="B150" s="6">
        <v>3</v>
      </c>
      <c r="C150" s="15" t="s">
        <v>13</v>
      </c>
      <c r="D150" s="263" t="s">
        <v>266</v>
      </c>
      <c r="E150" s="263" t="s">
        <v>267</v>
      </c>
      <c r="F150" s="263" t="s">
        <v>310</v>
      </c>
      <c r="G150" s="237" t="s">
        <v>268</v>
      </c>
      <c r="H150" s="237" t="s">
        <v>45</v>
      </c>
    </row>
    <row r="151" spans="1:8" ht="90.75" thickBot="1">
      <c r="B151" s="6">
        <v>4</v>
      </c>
      <c r="C151" s="128" t="s">
        <v>14</v>
      </c>
      <c r="D151" s="82" t="s">
        <v>45</v>
      </c>
      <c r="E151" s="82" t="s">
        <v>267</v>
      </c>
      <c r="F151" s="82" t="s">
        <v>310</v>
      </c>
      <c r="G151" s="281" t="s">
        <v>268</v>
      </c>
      <c r="H151" s="237" t="s">
        <v>45</v>
      </c>
    </row>
    <row r="152" spans="1:8" ht="60.75" thickBot="1">
      <c r="B152" s="143">
        <v>5</v>
      </c>
      <c r="C152" s="128" t="s">
        <v>15</v>
      </c>
      <c r="D152" s="111"/>
      <c r="E152" s="111"/>
      <c r="F152" s="82" t="s">
        <v>119</v>
      </c>
      <c r="G152" s="347" t="s">
        <v>268</v>
      </c>
      <c r="H152" s="237" t="s">
        <v>269</v>
      </c>
    </row>
    <row r="153" spans="1:8" ht="45.75" thickBot="1">
      <c r="B153" s="6">
        <v>6</v>
      </c>
      <c r="C153" s="128" t="s">
        <v>15</v>
      </c>
      <c r="D153" s="13"/>
      <c r="E153" s="6"/>
      <c r="F153" s="349" t="s">
        <v>119</v>
      </c>
      <c r="G153" s="348" t="s">
        <v>268</v>
      </c>
      <c r="H153" s="6"/>
    </row>
    <row r="156" spans="1:8" ht="37.5" customHeight="1" thickBot="1">
      <c r="B156" s="199" t="s">
        <v>0</v>
      </c>
      <c r="C156" s="199" t="s">
        <v>1</v>
      </c>
      <c r="D156" s="5" t="s">
        <v>426</v>
      </c>
      <c r="E156" s="5" t="s">
        <v>427</v>
      </c>
      <c r="F156" s="5" t="s">
        <v>428</v>
      </c>
      <c r="G156" s="5" t="s">
        <v>429</v>
      </c>
      <c r="H156" s="5" t="s">
        <v>430</v>
      </c>
    </row>
    <row r="157" spans="1:8" ht="75.75" thickBot="1">
      <c r="A157" s="139">
        <v>17</v>
      </c>
      <c r="B157" s="6">
        <v>1</v>
      </c>
      <c r="C157" s="15" t="s">
        <v>11</v>
      </c>
      <c r="D157" s="237" t="s">
        <v>265</v>
      </c>
      <c r="E157" s="237" t="s">
        <v>266</v>
      </c>
      <c r="F157" s="237" t="s">
        <v>119</v>
      </c>
      <c r="G157" s="237" t="s">
        <v>309</v>
      </c>
      <c r="H157" s="237" t="s">
        <v>269</v>
      </c>
    </row>
    <row r="158" spans="1:8" ht="75.75" thickBot="1">
      <c r="B158" s="6">
        <v>2</v>
      </c>
      <c r="C158" s="15" t="s">
        <v>12</v>
      </c>
      <c r="D158" s="237" t="s">
        <v>265</v>
      </c>
      <c r="E158" s="237" t="s">
        <v>266</v>
      </c>
      <c r="F158" s="237" t="s">
        <v>119</v>
      </c>
      <c r="G158" s="237" t="s">
        <v>309</v>
      </c>
      <c r="H158" s="237" t="s">
        <v>269</v>
      </c>
    </row>
    <row r="159" spans="1:8" ht="90.75" thickBot="1">
      <c r="B159" s="6">
        <v>3</v>
      </c>
      <c r="C159" s="15" t="s">
        <v>13</v>
      </c>
      <c r="D159" s="344" t="s">
        <v>266</v>
      </c>
      <c r="E159" s="237" t="s">
        <v>267</v>
      </c>
      <c r="F159" s="237" t="s">
        <v>310</v>
      </c>
      <c r="H159" s="237" t="s">
        <v>45</v>
      </c>
    </row>
    <row r="160" spans="1:8" ht="90.75" thickBot="1">
      <c r="B160" s="6">
        <v>4</v>
      </c>
      <c r="C160" s="15" t="s">
        <v>14</v>
      </c>
      <c r="D160" s="237" t="s">
        <v>45</v>
      </c>
      <c r="E160" s="237" t="s">
        <v>267</v>
      </c>
      <c r="F160" s="237" t="s">
        <v>310</v>
      </c>
      <c r="H160" s="237" t="s">
        <v>45</v>
      </c>
    </row>
    <row r="161" spans="1:8" ht="60.75" thickBot="1">
      <c r="B161" s="6">
        <v>5</v>
      </c>
      <c r="C161" s="15" t="s">
        <v>15</v>
      </c>
      <c r="D161" s="344" t="s">
        <v>266</v>
      </c>
      <c r="E161" s="205"/>
      <c r="G161" s="202"/>
      <c r="H161" s="202"/>
    </row>
    <row r="162" spans="1:8" ht="27.75" customHeight="1">
      <c r="B162" s="6">
        <v>6</v>
      </c>
      <c r="C162" s="15"/>
      <c r="D162" s="27"/>
      <c r="E162" s="27"/>
      <c r="F162" s="27"/>
      <c r="G162" s="27"/>
      <c r="H162" s="27"/>
    </row>
    <row r="163" spans="1:8" ht="36.75" customHeight="1">
      <c r="D163" s="65"/>
      <c r="E163" s="65"/>
      <c r="F163" s="65"/>
      <c r="G163" s="65"/>
      <c r="H163" s="65"/>
    </row>
    <row r="165" spans="1:8" ht="32.25" thickBot="1">
      <c r="A165" s="139">
        <v>18</v>
      </c>
      <c r="B165" s="5" t="s">
        <v>0</v>
      </c>
      <c r="C165" s="5" t="s">
        <v>1</v>
      </c>
      <c r="D165" s="218" t="s">
        <v>431</v>
      </c>
      <c r="E165" s="218"/>
      <c r="F165" s="5"/>
      <c r="G165" s="5"/>
      <c r="H165" s="5"/>
    </row>
    <row r="166" spans="1:8" ht="45.75" thickBot="1">
      <c r="B166" s="6">
        <v>1</v>
      </c>
      <c r="C166" s="15" t="s">
        <v>11</v>
      </c>
      <c r="D166" s="237" t="s">
        <v>265</v>
      </c>
      <c r="E166" s="265"/>
      <c r="F166" s="237"/>
      <c r="G166" s="237"/>
      <c r="H166" s="237"/>
    </row>
    <row r="167" spans="1:8" ht="45.75" thickBot="1">
      <c r="B167" s="6">
        <v>2</v>
      </c>
      <c r="C167" s="15" t="s">
        <v>12</v>
      </c>
      <c r="D167" s="237" t="s">
        <v>265</v>
      </c>
      <c r="E167" s="265"/>
      <c r="F167" s="237"/>
      <c r="G167" s="237"/>
      <c r="H167" s="237"/>
    </row>
    <row r="168" spans="1:8" ht="60.75" thickBot="1">
      <c r="B168" s="6">
        <v>3</v>
      </c>
      <c r="C168" s="15" t="s">
        <v>13</v>
      </c>
      <c r="D168" s="237" t="s">
        <v>266</v>
      </c>
      <c r="E168" s="265"/>
      <c r="F168" s="237"/>
      <c r="G168" s="237"/>
      <c r="H168" s="237"/>
    </row>
    <row r="169" spans="1:8" ht="45.75" thickBot="1">
      <c r="B169" s="6">
        <v>4</v>
      </c>
      <c r="C169" s="15" t="s">
        <v>14</v>
      </c>
      <c r="D169" s="237" t="s">
        <v>45</v>
      </c>
      <c r="E169" s="265"/>
      <c r="F169" s="237"/>
      <c r="G169" s="237"/>
      <c r="H169" s="237"/>
    </row>
    <row r="170" spans="1:8">
      <c r="B170" s="6">
        <v>5</v>
      </c>
      <c r="C170" s="15" t="s">
        <v>15</v>
      </c>
      <c r="D170" s="255"/>
      <c r="E170" s="255"/>
      <c r="F170" s="202"/>
      <c r="G170" s="228"/>
      <c r="H170" s="202"/>
    </row>
    <row r="171" spans="1:8">
      <c r="B171" s="6">
        <v>6</v>
      </c>
      <c r="C171" s="15"/>
      <c r="D171" s="13"/>
      <c r="E171" s="6"/>
      <c r="F171" s="6"/>
      <c r="G171" s="6"/>
      <c r="H171" s="6"/>
    </row>
    <row r="172" spans="1:8">
      <c r="B172" s="248"/>
      <c r="C172" s="118"/>
      <c r="D172" s="119"/>
      <c r="E172" s="248"/>
      <c r="F172" s="248"/>
      <c r="G172" s="248"/>
      <c r="H172" s="248"/>
    </row>
    <row r="173" spans="1:8" ht="31.5" hidden="1">
      <c r="A173" s="139">
        <v>19</v>
      </c>
      <c r="B173" s="5" t="s">
        <v>0</v>
      </c>
      <c r="C173" s="5" t="s">
        <v>1</v>
      </c>
      <c r="D173" s="5" t="s">
        <v>260</v>
      </c>
      <c r="E173" s="5" t="s">
        <v>261</v>
      </c>
      <c r="F173" s="5" t="s">
        <v>262</v>
      </c>
      <c r="G173" s="5" t="s">
        <v>263</v>
      </c>
      <c r="H173" s="5" t="s">
        <v>264</v>
      </c>
    </row>
    <row r="174" spans="1:8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2:18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2:18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2:18" hidden="1">
      <c r="B179" s="6">
        <v>6</v>
      </c>
      <c r="C179" s="15"/>
      <c r="D179" s="13"/>
      <c r="E179" s="6"/>
      <c r="F179" s="6"/>
      <c r="G179" s="6"/>
      <c r="H179" s="6"/>
    </row>
    <row r="180" spans="2:18" hidden="1">
      <c r="B180" s="196"/>
      <c r="C180" s="197"/>
      <c r="D180" s="198"/>
      <c r="E180" s="196"/>
      <c r="F180" s="196"/>
      <c r="G180" s="196"/>
      <c r="H180" s="196"/>
    </row>
    <row r="181" spans="2:18">
      <c r="B181" s="248"/>
      <c r="C181" s="118"/>
      <c r="D181" s="119"/>
      <c r="E181" s="248"/>
      <c r="F181" s="248"/>
      <c r="G181" s="248"/>
      <c r="H181" s="248"/>
    </row>
    <row r="183" spans="2:18" ht="26.25">
      <c r="B183" s="220"/>
      <c r="C183" s="220"/>
      <c r="D183" s="220" t="s">
        <v>33</v>
      </c>
      <c r="E183" s="220"/>
      <c r="F183" s="220"/>
      <c r="G183" s="220"/>
      <c r="H183" s="220"/>
    </row>
    <row r="184" spans="2:18" ht="32.25" thickBot="1">
      <c r="B184" s="5" t="s">
        <v>0</v>
      </c>
      <c r="C184" s="5" t="s">
        <v>1</v>
      </c>
      <c r="D184" s="5" t="s">
        <v>226</v>
      </c>
      <c r="E184" s="5" t="s">
        <v>228</v>
      </c>
      <c r="F184" s="5" t="s">
        <v>229</v>
      </c>
      <c r="G184" s="5" t="s">
        <v>230</v>
      </c>
      <c r="H184" s="5" t="s">
        <v>231</v>
      </c>
    </row>
    <row r="185" spans="2:18" ht="78" customHeight="1" thickBot="1">
      <c r="B185" s="6">
        <v>1</v>
      </c>
      <c r="C185" s="15" t="s">
        <v>11</v>
      </c>
      <c r="D185" s="237" t="s">
        <v>265</v>
      </c>
      <c r="E185" s="237"/>
      <c r="F185" s="237" t="s">
        <v>119</v>
      </c>
      <c r="G185" s="237" t="s">
        <v>309</v>
      </c>
      <c r="H185" s="237" t="s">
        <v>269</v>
      </c>
    </row>
    <row r="186" spans="2:18" ht="70.5" customHeight="1" thickBot="1">
      <c r="B186" s="6">
        <v>2</v>
      </c>
      <c r="C186" s="15" t="s">
        <v>12</v>
      </c>
      <c r="D186" s="237"/>
      <c r="E186" s="237"/>
      <c r="F186" s="237"/>
      <c r="G186" s="237"/>
      <c r="H186" s="237"/>
      <c r="L186" s="23" t="s">
        <v>16</v>
      </c>
      <c r="M186" s="24" t="s">
        <v>17</v>
      </c>
      <c r="N186" s="25" t="s">
        <v>18</v>
      </c>
      <c r="O186" s="23" t="s">
        <v>3</v>
      </c>
      <c r="P186" s="23" t="s">
        <v>19</v>
      </c>
    </row>
    <row r="187" spans="2:18" ht="73.5" customHeight="1" thickBot="1">
      <c r="B187" s="6">
        <v>3</v>
      </c>
      <c r="C187" s="15" t="s">
        <v>13</v>
      </c>
      <c r="D187" s="237" t="s">
        <v>266</v>
      </c>
      <c r="E187" s="237" t="s">
        <v>267</v>
      </c>
      <c r="F187" s="237" t="s">
        <v>310</v>
      </c>
      <c r="G187" s="237" t="s">
        <v>268</v>
      </c>
      <c r="H187" s="237" t="s">
        <v>45</v>
      </c>
      <c r="L187" s="111">
        <v>1</v>
      </c>
      <c r="M187" s="204"/>
      <c r="N187" s="27" t="str">
        <f t="shared" ref="N187:N199" si="4">B10</f>
        <v>ΑΓΓΛΙΚΑ, ΑΓΓΛΙΚΗ ΤΟΥΡΙΣΤΙΚΗ ΟΡΟΛΟΓΙΑ</v>
      </c>
      <c r="O187" s="28">
        <f>E10</f>
        <v>2</v>
      </c>
      <c r="P187" s="29" t="s">
        <v>84</v>
      </c>
      <c r="R187" s="47" t="str">
        <f t="shared" ref="R187:R199" si="5">N187</f>
        <v>ΑΓΓΛΙΚΑ, ΑΓΓΛΙΚΗ ΤΟΥΡΙΣΤΙΚΗ ΟΡΟΛΟΓΙΑ</v>
      </c>
    </row>
    <row r="188" spans="2:18" ht="53.25" customHeight="1" thickBot="1">
      <c r="B188" s="6">
        <v>4</v>
      </c>
      <c r="C188" s="15" t="s">
        <v>14</v>
      </c>
      <c r="D188" s="237"/>
      <c r="E188" s="237"/>
      <c r="F188" s="237"/>
      <c r="G188" s="237"/>
      <c r="H188" s="237" t="s">
        <v>45</v>
      </c>
      <c r="L188" s="111">
        <v>2</v>
      </c>
      <c r="M188" s="204"/>
      <c r="N188" s="27" t="str">
        <f t="shared" si="4"/>
        <v>ΓΑΛΛΙΚΑ</v>
      </c>
      <c r="O188" s="28">
        <f>E11</f>
        <v>2</v>
      </c>
      <c r="P188" s="29" t="s">
        <v>85</v>
      </c>
      <c r="R188" s="47" t="str">
        <f t="shared" si="5"/>
        <v>ΓΑΛΛΙΚΑ</v>
      </c>
    </row>
    <row r="189" spans="2:18" ht="36">
      <c r="B189" s="245"/>
      <c r="C189" s="248"/>
      <c r="D189" s="118"/>
      <c r="E189" s="119"/>
      <c r="F189" s="248"/>
      <c r="G189" s="248"/>
      <c r="H189" s="248"/>
      <c r="I189" s="248"/>
      <c r="L189" s="111">
        <v>3</v>
      </c>
      <c r="M189" s="204"/>
      <c r="N189" s="27" t="str">
        <f t="shared" si="4"/>
        <v>ΟΡΓΑΝΩΣΗ ΚΑΙ ΛΕΙΤΟΥΡΓΙΑ ΤΟΥΡΙΣΤΙΚΟΥ ΓΡΑΦΕΙΟΥ</v>
      </c>
      <c r="O189" s="28">
        <f t="shared" ref="O189:O199" si="6">E12</f>
        <v>3</v>
      </c>
      <c r="P189" s="29" t="s">
        <v>86</v>
      </c>
      <c r="R189" s="47" t="str">
        <f t="shared" si="5"/>
        <v>ΟΡΓΑΝΩΣΗ ΚΑΙ ΛΕΙΤΟΥΡΓΙΑ ΤΟΥΡΙΣΤΙΚΟΥ ΓΡΑΦΕΙΟΥ</v>
      </c>
    </row>
    <row r="190" spans="2:18" ht="54">
      <c r="B190" s="245"/>
      <c r="C190" s="248"/>
      <c r="D190" s="118"/>
      <c r="E190" s="119"/>
      <c r="F190" s="248"/>
      <c r="G190" s="248"/>
      <c r="H190" s="248"/>
      <c r="I190" s="248"/>
      <c r="L190" s="111">
        <v>4</v>
      </c>
      <c r="M190" s="202"/>
      <c r="N190" s="27" t="str">
        <f t="shared" si="4"/>
        <v>ΒΑΣΙΚΕΣ ΑΡΧΕΣ ΤΟΥΡΙΣΜΟΥ &amp; ΤΟΥΡΙΣΤΙΚΗ ΠΟΛΙΤΙΚΗ ΕΥΡΩΠΑΪΚΗΣ ΕΝΩΣΗΣ</v>
      </c>
      <c r="O190" s="28">
        <f t="shared" si="6"/>
        <v>2</v>
      </c>
      <c r="P190" s="29" t="s">
        <v>88</v>
      </c>
      <c r="R190" s="47" t="str">
        <f t="shared" si="5"/>
        <v>ΒΑΣΙΚΕΣ ΑΡΧΕΣ ΤΟΥΡΙΣΜΟΥ &amp; ΤΟΥΡΙΣΤΙΚΗ ΠΟΛΙΤΙΚΗ ΕΥΡΩΠΑΪΚΗΣ ΕΝΩΣΗΣ</v>
      </c>
    </row>
    <row r="191" spans="2:18" ht="45">
      <c r="B191" s="353" t="s">
        <v>34</v>
      </c>
      <c r="C191" s="353"/>
      <c r="D191" s="353"/>
      <c r="E191" s="353"/>
      <c r="F191" s="353"/>
      <c r="G191" s="353"/>
      <c r="H191" s="353"/>
      <c r="L191" s="111">
        <v>5</v>
      </c>
      <c r="M191" s="204"/>
      <c r="N191" s="27" t="str">
        <f t="shared" si="4"/>
        <v>ΠΑΓΚΟΣΜΙΑ ΤΟΥΡΙΣΤΙΚΗ ΓΕΩΓΡΑΦΙΑ ΤΑΞΙΔΙΩΤΙΚΟΙ ΟΔΗΓΟI</v>
      </c>
      <c r="O191" s="28">
        <f t="shared" si="6"/>
        <v>2</v>
      </c>
      <c r="P191" s="29" t="s">
        <v>87</v>
      </c>
      <c r="R191" s="47" t="str">
        <f t="shared" si="5"/>
        <v>ΠΑΓΚΟΣΜΙΑ ΤΟΥΡΙΣΤΙΚΗ ΓΕΩΓΡΑΦΙΑ ΤΑΞΙΔΙΩΤΙΚΟΙ ΟΔΗΓΟI</v>
      </c>
    </row>
    <row r="192" spans="2:18" ht="45.75" thickBot="1">
      <c r="B192" s="5" t="s">
        <v>0</v>
      </c>
      <c r="C192" s="5" t="s">
        <v>1</v>
      </c>
      <c r="D192" s="5" t="s">
        <v>432</v>
      </c>
      <c r="E192" s="5" t="s">
        <v>433</v>
      </c>
      <c r="F192" s="5" t="s">
        <v>434</v>
      </c>
      <c r="G192" s="5" t="s">
        <v>435</v>
      </c>
      <c r="H192" s="5" t="s">
        <v>436</v>
      </c>
      <c r="L192" s="111">
        <v>6</v>
      </c>
      <c r="M192" s="204"/>
      <c r="N192" s="27" t="str">
        <f>B15</f>
        <v>ΑΕΡΟΠΟΡΙΚΟΙ ΝΑΥΛΟΙ- ΕΚΔΟΣΗ ΕΙΣΙΤΗΡΙΩΝ ΣΥΣΤΗΜΑΤΑ ΚΡΑΤΗΣΕΩΝ</v>
      </c>
      <c r="O192" s="28">
        <f>E15</f>
        <v>2</v>
      </c>
      <c r="P192" s="29" t="s">
        <v>91</v>
      </c>
      <c r="R192" s="47" t="str">
        <f>N192</f>
        <v>ΑΕΡΟΠΟΡΙΚΟΙ ΝΑΥΛΟΙ- ΕΚΔΟΣΗ ΕΙΣΙΤΗΡΙΩΝ ΣΥΣΤΗΜΑΤΑ ΚΡΑΤΗΣΕΩΝ</v>
      </c>
    </row>
    <row r="193" spans="2:18" ht="60" customHeight="1" thickBot="1">
      <c r="B193" s="6">
        <v>1</v>
      </c>
      <c r="C193" s="15" t="s">
        <v>60</v>
      </c>
      <c r="D193" s="237" t="s">
        <v>119</v>
      </c>
      <c r="E193" s="237" t="s">
        <v>309</v>
      </c>
      <c r="F193" s="237" t="s">
        <v>269</v>
      </c>
      <c r="G193" s="237" t="s">
        <v>265</v>
      </c>
      <c r="H193" s="237" t="s">
        <v>266</v>
      </c>
      <c r="L193" s="111">
        <v>7</v>
      </c>
      <c r="M193" s="230"/>
      <c r="N193" s="27" t="str">
        <f>B16</f>
        <v>ΙΣΤΟΡΙΑ ΤΟΥ ΕΛΛΗΝΙΚΟΥ ΠΟΛΙΤΙΣΜΟΥ</v>
      </c>
      <c r="O193" s="28">
        <f>E16</f>
        <v>2</v>
      </c>
      <c r="P193" s="29" t="s">
        <v>90</v>
      </c>
      <c r="R193" s="47" t="str">
        <f>N193</f>
        <v>ΙΣΤΟΡΙΑ ΤΟΥ ΕΛΛΗΝΙΚΟΥ ΠΟΛΙΤΙΣΜΟΥ</v>
      </c>
    </row>
    <row r="194" spans="2:18" ht="75.75" customHeight="1" thickBot="1">
      <c r="B194" s="6">
        <v>1</v>
      </c>
      <c r="C194" s="15"/>
      <c r="D194" s="237" t="s">
        <v>119</v>
      </c>
      <c r="E194" s="237" t="s">
        <v>309</v>
      </c>
      <c r="F194" s="237" t="s">
        <v>269</v>
      </c>
      <c r="G194" s="237" t="s">
        <v>265</v>
      </c>
      <c r="H194" s="237" t="s">
        <v>266</v>
      </c>
      <c r="L194" s="111">
        <v>8</v>
      </c>
      <c r="M194" s="204"/>
      <c r="N194" s="27" t="str">
        <f>B17</f>
        <v>ΤΟΥΡΙΣΤΙΚΟ MARKETING -ΔΕΞΙΟΤΗΤΕΣ ΠΩΛΗΣΕΩΝ</v>
      </c>
      <c r="O194" s="28">
        <f>E17</f>
        <v>2</v>
      </c>
      <c r="P194" s="29" t="s">
        <v>89</v>
      </c>
      <c r="R194" s="47" t="str">
        <f>N194</f>
        <v>ΤΟΥΡΙΣΤΙΚΟ MARKETING -ΔΕΞΙΟΤΗΤΕΣ ΠΩΛΗΣΕΩΝ</v>
      </c>
    </row>
    <row r="195" spans="2:18" ht="80.25" customHeight="1" thickBot="1">
      <c r="B195" s="6">
        <v>2</v>
      </c>
      <c r="C195" s="15" t="s">
        <v>61</v>
      </c>
      <c r="D195" s="237" t="s">
        <v>310</v>
      </c>
      <c r="E195" s="237" t="s">
        <v>268</v>
      </c>
      <c r="F195" s="237" t="s">
        <v>45</v>
      </c>
      <c r="G195" s="237"/>
      <c r="H195" s="237" t="s">
        <v>267</v>
      </c>
      <c r="L195" s="111">
        <v>9</v>
      </c>
      <c r="M195" s="202"/>
      <c r="N195" s="27" t="str">
        <f>B18</f>
        <v>ΠΡΑΚΤΙΚΗ ΕΦΑΡΜΟΓΗ ΣΤΗΝ ΕΙΔΙΚΟΤΗΤΑ</v>
      </c>
      <c r="O195" s="28">
        <f>E18</f>
        <v>3</v>
      </c>
      <c r="P195" s="29" t="s">
        <v>92</v>
      </c>
      <c r="R195" s="47" t="str">
        <f>N195</f>
        <v>ΠΡΑΚΤΙΚΗ ΕΦΑΡΜΟΓΗ ΣΤΗΝ ΕΙΔΙΚΟΤΗΤΑ</v>
      </c>
    </row>
    <row r="196" spans="2:18" ht="77.25" customHeight="1" thickBot="1">
      <c r="B196" s="6">
        <v>2</v>
      </c>
      <c r="C196" s="15"/>
      <c r="D196" s="237" t="s">
        <v>310</v>
      </c>
      <c r="E196" s="237" t="s">
        <v>268</v>
      </c>
      <c r="F196" s="237" t="s">
        <v>45</v>
      </c>
      <c r="G196" s="237"/>
      <c r="H196" s="237" t="s">
        <v>267</v>
      </c>
      <c r="L196" s="111">
        <v>10</v>
      </c>
      <c r="M196" s="26">
        <f>N373</f>
        <v>0</v>
      </c>
      <c r="N196" s="27">
        <f>B19</f>
        <v>0</v>
      </c>
      <c r="O196" s="28">
        <f>E19</f>
        <v>0</v>
      </c>
      <c r="P196" s="29" t="s">
        <v>93</v>
      </c>
      <c r="R196" s="47">
        <f>N196</f>
        <v>0</v>
      </c>
    </row>
    <row r="197" spans="2:18">
      <c r="B197" s="6">
        <v>3</v>
      </c>
      <c r="C197" s="15" t="s">
        <v>62</v>
      </c>
      <c r="D197" s="91"/>
      <c r="E197" s="91"/>
      <c r="F197" s="91"/>
      <c r="G197" s="91"/>
      <c r="H197" s="91"/>
      <c r="L197" s="111">
        <v>11</v>
      </c>
      <c r="M197" s="26">
        <f>N389</f>
        <v>0</v>
      </c>
      <c r="N197" s="27">
        <f t="shared" si="4"/>
        <v>0</v>
      </c>
      <c r="O197" s="28">
        <f t="shared" si="6"/>
        <v>0</v>
      </c>
      <c r="P197" s="29" t="s">
        <v>94</v>
      </c>
      <c r="R197" s="47">
        <f t="shared" si="5"/>
        <v>0</v>
      </c>
    </row>
    <row r="198" spans="2:18">
      <c r="B198" s="6">
        <v>3</v>
      </c>
      <c r="C198" s="15"/>
      <c r="D198" s="111"/>
      <c r="E198" s="111"/>
      <c r="F198" s="112"/>
      <c r="G198" s="111"/>
      <c r="H198" s="112"/>
      <c r="L198" s="111">
        <v>12</v>
      </c>
      <c r="M198" s="26">
        <f>N404</f>
        <v>0</v>
      </c>
      <c r="N198" s="27">
        <f t="shared" si="4"/>
        <v>0</v>
      </c>
      <c r="O198" s="28">
        <f t="shared" si="6"/>
        <v>0</v>
      </c>
      <c r="P198" s="29"/>
      <c r="R198" s="48">
        <f t="shared" si="5"/>
        <v>0</v>
      </c>
    </row>
    <row r="199" spans="2:18">
      <c r="B199" s="245"/>
      <c r="C199" s="245"/>
      <c r="D199" s="245"/>
      <c r="E199" s="245"/>
      <c r="F199" s="245"/>
      <c r="G199" s="245"/>
      <c r="H199" s="245"/>
      <c r="L199" s="111">
        <v>13</v>
      </c>
      <c r="M199" s="26">
        <f>N419</f>
        <v>0</v>
      </c>
      <c r="N199" s="27">
        <f t="shared" si="4"/>
        <v>0</v>
      </c>
      <c r="O199" s="28">
        <f t="shared" si="6"/>
        <v>0</v>
      </c>
      <c r="P199" s="29"/>
      <c r="R199" s="48">
        <f t="shared" si="5"/>
        <v>0</v>
      </c>
    </row>
    <row r="200" spans="2:18" ht="15.75" thickBot="1">
      <c r="B200" s="245"/>
      <c r="C200" s="245"/>
      <c r="D200" s="245"/>
      <c r="E200" s="245"/>
      <c r="F200" s="245"/>
      <c r="G200" s="245"/>
      <c r="H200" s="245"/>
      <c r="L200" s="52"/>
      <c r="M200" s="55"/>
      <c r="N200" s="53" t="s">
        <v>20</v>
      </c>
      <c r="O200" s="54">
        <f>SUM(O187:O199)</f>
        <v>20</v>
      </c>
      <c r="P200" s="49">
        <f>SUM(P187:P198)</f>
        <v>0</v>
      </c>
    </row>
    <row r="201" spans="2:18">
      <c r="B201" s="245"/>
      <c r="C201" s="245"/>
      <c r="D201" s="245"/>
      <c r="E201" s="245"/>
      <c r="F201" s="245"/>
      <c r="G201" s="245"/>
      <c r="H201" s="245"/>
      <c r="L201" s="134"/>
      <c r="M201" s="36"/>
      <c r="N201" s="36"/>
      <c r="O201" s="17"/>
      <c r="P201" s="133"/>
    </row>
    <row r="202" spans="2:18">
      <c r="B202" s="254"/>
      <c r="C202" s="254"/>
      <c r="D202" s="250"/>
      <c r="E202" s="250"/>
      <c r="F202" s="250"/>
      <c r="G202" s="250"/>
      <c r="H202" s="250"/>
      <c r="L202" s="134"/>
      <c r="M202" s="35"/>
      <c r="N202" s="35"/>
      <c r="O202" s="17"/>
      <c r="P202" s="133"/>
    </row>
    <row r="203" spans="2:18">
      <c r="B203" s="254"/>
      <c r="C203" s="254"/>
      <c r="D203" s="250"/>
      <c r="E203" s="250"/>
      <c r="F203" s="250"/>
      <c r="G203" s="250"/>
      <c r="H203" s="250"/>
      <c r="L203" s="134"/>
      <c r="M203" s="354" t="s">
        <v>21</v>
      </c>
      <c r="N203" s="354"/>
      <c r="O203" s="17"/>
      <c r="P203" s="133"/>
    </row>
    <row r="204" spans="2:18">
      <c r="B204" s="254"/>
      <c r="C204" s="254"/>
      <c r="D204" s="251"/>
      <c r="E204" s="251"/>
      <c r="F204" s="251"/>
      <c r="G204" s="251"/>
      <c r="H204" s="251"/>
      <c r="L204" s="30" t="s">
        <v>22</v>
      </c>
      <c r="M204" s="17" t="s">
        <v>23</v>
      </c>
      <c r="N204" s="17"/>
      <c r="O204" s="17"/>
      <c r="P204" s="133"/>
    </row>
    <row r="205" spans="2:18">
      <c r="B205" s="244"/>
      <c r="C205" s="244"/>
      <c r="D205" s="251"/>
      <c r="E205" s="251"/>
      <c r="F205" s="251"/>
      <c r="G205" s="251"/>
      <c r="H205" s="251"/>
      <c r="L205" s="134"/>
      <c r="M205" s="17" t="s">
        <v>24</v>
      </c>
      <c r="N205" s="17"/>
      <c r="O205" s="17"/>
      <c r="P205" s="133"/>
    </row>
    <row r="206" spans="2:18">
      <c r="B206" s="252"/>
      <c r="C206" s="252"/>
      <c r="D206" s="250"/>
      <c r="E206" s="250"/>
      <c r="F206" s="250"/>
      <c r="G206" s="250"/>
      <c r="H206" s="250"/>
      <c r="L206" s="134"/>
      <c r="M206" s="17"/>
      <c r="N206" s="17"/>
      <c r="O206" s="17"/>
      <c r="P206" s="133"/>
    </row>
    <row r="207" spans="2:18">
      <c r="B207" s="252"/>
      <c r="C207" s="252"/>
      <c r="D207" s="250"/>
      <c r="E207" s="250"/>
      <c r="F207" s="250"/>
      <c r="G207" s="250"/>
      <c r="H207" s="250"/>
      <c r="L207" s="30" t="s">
        <v>25</v>
      </c>
      <c r="M207" s="17" t="s">
        <v>26</v>
      </c>
      <c r="N207" s="17"/>
      <c r="O207" s="17"/>
      <c r="P207" s="133"/>
    </row>
    <row r="208" spans="2:18">
      <c r="B208" s="17"/>
      <c r="C208" s="252"/>
      <c r="D208" s="17"/>
      <c r="E208" s="17"/>
      <c r="F208" s="17"/>
      <c r="G208" s="17"/>
      <c r="H208" s="17"/>
      <c r="L208" s="134"/>
      <c r="M208" s="17" t="s">
        <v>27</v>
      </c>
      <c r="N208" s="17"/>
      <c r="O208" s="17"/>
      <c r="P208" s="133"/>
    </row>
    <row r="209" spans="2:16">
      <c r="B209" s="253"/>
      <c r="C209" s="253"/>
      <c r="D209" s="253"/>
      <c r="E209" s="253"/>
      <c r="F209" s="253"/>
      <c r="G209" s="253"/>
      <c r="H209" s="253"/>
      <c r="L209" s="134"/>
      <c r="M209" s="31" t="s">
        <v>28</v>
      </c>
      <c r="N209" s="17"/>
      <c r="O209" s="17"/>
      <c r="P209" s="133"/>
    </row>
    <row r="210" spans="2:16">
      <c r="B210" s="17"/>
      <c r="C210" s="17"/>
      <c r="D210" s="17"/>
      <c r="E210" s="17"/>
      <c r="F210" s="17"/>
      <c r="G210" s="17"/>
      <c r="H210" s="17"/>
      <c r="L210" s="134"/>
      <c r="M210" s="17" t="s">
        <v>29</v>
      </c>
      <c r="N210" s="17"/>
      <c r="O210" s="17"/>
      <c r="P210" s="133"/>
    </row>
    <row r="211" spans="2:16" ht="15" customHeight="1">
      <c r="B211" s="154"/>
      <c r="C211" s="17"/>
      <c r="D211" s="17"/>
      <c r="E211" s="17"/>
      <c r="F211" s="17"/>
      <c r="G211" s="17"/>
      <c r="H211" s="17"/>
      <c r="L211" s="134"/>
      <c r="M211" s="17" t="s">
        <v>30</v>
      </c>
      <c r="N211" s="17"/>
      <c r="O211" s="17"/>
      <c r="P211" s="133"/>
    </row>
    <row r="212" spans="2:16">
      <c r="B212" s="17"/>
      <c r="C212" s="17"/>
      <c r="D212" s="17"/>
      <c r="E212" s="17"/>
      <c r="F212" s="17"/>
      <c r="G212" s="17"/>
      <c r="H212" s="17"/>
      <c r="L212" s="134"/>
      <c r="M212" s="17" t="s">
        <v>46</v>
      </c>
      <c r="N212" s="17"/>
      <c r="O212" s="17"/>
      <c r="P212" s="133"/>
    </row>
    <row r="213" spans="2:16">
      <c r="B213" s="17"/>
      <c r="C213" s="17"/>
      <c r="D213" s="17"/>
      <c r="E213" s="17"/>
      <c r="F213" s="17"/>
      <c r="G213" s="17"/>
      <c r="H213" s="17"/>
      <c r="L213" s="134"/>
      <c r="M213" s="85" t="s">
        <v>47</v>
      </c>
      <c r="N213" s="17"/>
      <c r="O213" s="17"/>
      <c r="P213" s="133"/>
    </row>
    <row r="214" spans="2:16">
      <c r="B214" s="17"/>
      <c r="C214" s="17"/>
      <c r="D214" s="17"/>
      <c r="E214" s="17"/>
      <c r="F214" s="17"/>
      <c r="G214" s="17"/>
      <c r="H214" s="17"/>
      <c r="L214" s="134"/>
      <c r="M214" s="17"/>
      <c r="N214" s="244" t="s">
        <v>31</v>
      </c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17"/>
      <c r="N215" s="244" t="s">
        <v>32</v>
      </c>
      <c r="O215" s="17"/>
      <c r="P215" s="133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2"/>
      <c r="N219" s="39" t="s">
        <v>172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ΣΤΕΛΕΧΟΣ ΔΙΟΙΚΗΣΗΣ ΚΑΙ ΟΙΚΟΝΟΜΙΑΣ ΣΤΟΝ ΤΟΜΕΑ ΤΟΥ ΤΟΥΡΙΣΜΟΥ.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44" t="str">
        <f>B10</f>
        <v>ΑΓΓΛΙΚΑ, ΑΓΓΛΙΚΗ ΤΟΥΡΙΣΤΙΚΗ ΟΡΟΛΟΓΙΑ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IF(N224=B10,IF(C10&lt;&gt;"",C9,IF(D10&lt;&gt;"",D9,0)))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IF(N225="ΘΕΩΡΙΑ",G10,IF(N225="ΕΡΓΑΣΤΗΡΙΟ",H10,0))</f>
        <v>13425 ΕΜΜΑΝΟΥΗΛ ΧΡΥΣΗΣ</v>
      </c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7"/>
      <c r="G231" s="17"/>
      <c r="H231" s="17"/>
      <c r="M231" s="38"/>
      <c r="N231" s="45" t="str">
        <f>$A$3</f>
        <v>Α’ Εξάμηνο   -  ΑΙΘΟΥΣΑ : 15 -1ος ΌΡΟΦΟΣ</v>
      </c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17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2"/>
      <c r="N235" s="39" t="str">
        <f>$N$219</f>
        <v>2021 Β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7"/>
      <c r="N237" s="41" t="str">
        <f>$A$1</f>
        <v>ΣΤΕΛΕΧΟΣ ΔΙΟΙΚΗΣΗΣ ΚΑΙ ΟΙΚΟΝΟΜΙΑΣ ΣΤΟΝ ΤΟΜΕΑ ΤΟΥ ΤΟΥΡΙΣΜΟΥ.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2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B11</f>
        <v>ΓΑΛΛΙΚΑ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IF(N240=B11,IF(C11&lt;&gt;"",C9,IF(D11&lt;&gt;"",D9,0)))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 t="str">
        <f>IF(N241="ΘΕΩΡΙΑ",G11,IF(N241="ΕΡΓΑΣΤΗΡΙΟ",H11,0))</f>
        <v>28236 ΜΑΡΙΑ-ΕΛΕΝΗ ΠΑΠΑΖΟΓΛΟΥ</v>
      </c>
      <c r="O245" s="33"/>
    </row>
    <row r="246" spans="2:15" ht="15.75">
      <c r="B246" s="17"/>
      <c r="C246" s="249"/>
      <c r="D246" s="249"/>
      <c r="E246" s="17"/>
      <c r="F246" s="246"/>
      <c r="G246" s="246"/>
      <c r="H246" s="17"/>
      <c r="M246" s="38"/>
      <c r="N246" s="43"/>
      <c r="O246" s="33"/>
    </row>
    <row r="247" spans="2:15" ht="18.75">
      <c r="B247" s="17"/>
      <c r="C247" s="17"/>
      <c r="D247" s="17"/>
      <c r="E247" s="17"/>
      <c r="F247" s="244"/>
      <c r="G247" s="250"/>
      <c r="H247" s="250"/>
      <c r="M247" s="38"/>
      <c r="N247" s="45" t="str">
        <f>$A$3</f>
        <v>Α’ Εξάμηνο   -  ΑΙΘΟΥΣΑ : 15 -1ος ΌΡΟΦΟΣ</v>
      </c>
      <c r="O247" s="33"/>
    </row>
    <row r="248" spans="2:15" ht="18.75">
      <c r="B248" s="17"/>
      <c r="C248" s="246"/>
      <c r="D248" s="246"/>
      <c r="E248" s="17"/>
      <c r="F248" s="247"/>
      <c r="G248" s="247"/>
      <c r="H248" s="17"/>
      <c r="M248" s="38"/>
      <c r="N248" s="34"/>
      <c r="O248" s="33"/>
    </row>
    <row r="249" spans="2:15">
      <c r="B249" s="17"/>
      <c r="C249" s="17"/>
      <c r="D249" s="17"/>
      <c r="E249" s="17"/>
      <c r="F249" s="247"/>
      <c r="G249" s="247"/>
      <c r="H249" s="17"/>
      <c r="M249" s="38"/>
      <c r="N249" s="17"/>
      <c r="O249" s="33"/>
    </row>
    <row r="250" spans="2:15">
      <c r="B250" s="17"/>
      <c r="C250" s="246"/>
      <c r="D250" s="246"/>
      <c r="E250" s="248"/>
      <c r="F250" s="248"/>
      <c r="G250" s="248"/>
      <c r="H250" s="248"/>
      <c r="M250" s="17"/>
      <c r="N250" s="17"/>
      <c r="O250" s="17"/>
    </row>
    <row r="251" spans="2:15" ht="18.75">
      <c r="B251" s="17"/>
      <c r="C251" s="246"/>
      <c r="D251" s="246"/>
      <c r="E251" s="17"/>
      <c r="F251" s="17"/>
      <c r="G251" s="17"/>
      <c r="H251" s="17"/>
      <c r="M251" s="32"/>
      <c r="N251" s="39" t="str">
        <f>$N$219</f>
        <v>2021 Β</v>
      </c>
      <c r="O251" s="32"/>
    </row>
    <row r="252" spans="2:15" ht="15.75">
      <c r="B252" s="17"/>
      <c r="C252" s="246"/>
      <c r="D252" s="246"/>
      <c r="E252" s="17"/>
      <c r="F252" s="17"/>
      <c r="G252" s="17"/>
      <c r="H252" s="17"/>
      <c r="M252" s="32"/>
      <c r="N252" s="40"/>
      <c r="O252" s="32"/>
    </row>
    <row r="253" spans="2:15" ht="15.75">
      <c r="B253" s="17"/>
      <c r="C253" s="246"/>
      <c r="D253" s="246"/>
      <c r="E253" s="17"/>
      <c r="F253" s="17"/>
      <c r="G253" s="17"/>
      <c r="H253" s="17"/>
      <c r="M253" s="37"/>
      <c r="N253" s="41" t="str">
        <f>$A$1</f>
        <v>ΣΤΕΛΕΧΟΣ ΔΙΟΙΚΗΣΗΣ ΚΑΙ ΟΙΚΟΝΟΜΙΑΣ ΣΤΟΝ ΤΟΜΕΑ ΤΟΥ ΤΟΥΡΙΣΜΟΥ.</v>
      </c>
      <c r="O253" s="32"/>
    </row>
    <row r="254" spans="2:15" ht="15.75">
      <c r="B254" s="17"/>
      <c r="C254" s="246"/>
      <c r="D254" s="246"/>
      <c r="E254" s="17"/>
      <c r="F254" s="17"/>
      <c r="G254" s="17"/>
      <c r="H254" s="17"/>
      <c r="M254" s="32"/>
      <c r="N254" s="42"/>
      <c r="O254" s="32"/>
    </row>
    <row r="255" spans="2:15" ht="15.75">
      <c r="B255" s="247"/>
      <c r="C255" s="17"/>
      <c r="D255" s="17"/>
      <c r="E255" s="17"/>
      <c r="F255" s="17"/>
      <c r="G255" s="17"/>
      <c r="H255" s="17"/>
      <c r="M255" s="32"/>
      <c r="N255" s="42"/>
      <c r="O255" s="32"/>
    </row>
    <row r="256" spans="2:15" ht="15.75">
      <c r="B256" s="17"/>
      <c r="C256" s="17"/>
      <c r="D256" s="17"/>
      <c r="E256" s="17"/>
      <c r="F256" s="17"/>
      <c r="G256" s="17"/>
      <c r="H256" s="17"/>
      <c r="M256" s="32"/>
      <c r="N256" s="56" t="str">
        <f>B12</f>
        <v>ΟΡΓΑΝΩΣΗ ΚΑΙ ΛΕΙΤΟΥΡΓΙΑ ΤΟΥΡΙΣΤΙΚΟΥ ΓΡΑΦΕΙΟΥ</v>
      </c>
      <c r="O256" s="32"/>
    </row>
    <row r="257" spans="2:15" ht="15.75">
      <c r="B257" s="17"/>
      <c r="C257" s="17"/>
      <c r="D257" s="17"/>
      <c r="E257" s="17"/>
      <c r="F257" s="17"/>
      <c r="G257" s="17"/>
      <c r="H257" s="17"/>
      <c r="M257" s="32"/>
      <c r="N257" s="42" t="str">
        <f>IF(N256=B12,IF(C12&lt;&gt;"",C9,IF(D12&lt;&gt;"",D9,0)))</f>
        <v>ΘΕΩΡΙΑ</v>
      </c>
      <c r="O257" s="32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 ht="18.75">
      <c r="B259" s="17"/>
      <c r="C259" s="17"/>
      <c r="D259" s="17"/>
      <c r="E259" s="17"/>
      <c r="F259" s="17"/>
      <c r="G259" s="17"/>
      <c r="H259" s="17"/>
      <c r="M259" s="38"/>
      <c r="N259" s="44"/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 t="str">
        <f>IF(N257="ΘΕΩΡΙΑ",G12,IF(N257="ΕΡΓΑΣΤΗΡΙΟ",H12,0))</f>
        <v xml:space="preserve">34258 ΑΘΗΝΑ ΜΠΟΛΑΝΟΥ </v>
      </c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 ht="18.75">
      <c r="B263" s="153"/>
      <c r="C263" s="21"/>
      <c r="D263" s="21"/>
      <c r="E263" s="21"/>
      <c r="F263" s="21"/>
      <c r="G263" s="21"/>
      <c r="H263" s="21"/>
      <c r="M263" s="38"/>
      <c r="N263" s="45" t="str">
        <f>$A$3</f>
        <v>Α’ Εξάμηνο   -  ΑΙΘΟΥΣΑ : 15 -1ος ΌΡΟΦΟΣ</v>
      </c>
      <c r="O263" s="33"/>
    </row>
    <row r="264" spans="2:15" ht="18.75">
      <c r="B264" s="21"/>
      <c r="C264" s="21"/>
      <c r="D264" s="21"/>
      <c r="E264" s="21"/>
      <c r="F264" s="21"/>
      <c r="G264" s="21"/>
      <c r="H264" s="2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$N$219</f>
        <v>2021 Β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ΣΤΕΛΕΧΟΣ ΔΙΟΙΚΗΣΗΣ ΚΑΙ ΟΙΚΟΝΟΜΙΑΣ ΣΤΟΝ ΤΟΜΕΑ ΤΟΥ ΤΟΥΡΙΣΜΟΥ.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239" t="s">
        <v>157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IF(N273="ΘΕΩΡΙΑ",G13,IF(N273="ΕΡΓΑΣΤΗΡΙΟ",H13,0))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15 -1ος ΌΡΟΦΟΣ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$N$219</f>
        <v>2021 Β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ΣΤΕΛΕΧΟΣ ΔΙΟΙΚΗΣΗΣ ΚΑΙ ΟΙΚΟΝΟΜΙΑΣ ΣΤΟΝ ΤΟΜΕΑ ΤΟΥ ΤΟΥΡΙΣΜΟΥ.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5.75" customHeight="1">
      <c r="B288" s="141"/>
      <c r="C288" s="141"/>
      <c r="D288" s="141"/>
      <c r="E288" s="141"/>
      <c r="F288" s="141"/>
      <c r="G288" s="141"/>
      <c r="H288" s="141"/>
      <c r="M288" s="32"/>
      <c r="N288" s="87"/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/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IF(N289="ΘΕΩΡΙΑ",G14,IF(N289="ΕΡΓΑΣΤΗΡΙΟ",H14,0))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15 -1ος ΌΡΟΦΟΣ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$N$219</f>
        <v>2021 Β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ΣΤΕΛΕΧΟΣ ΔΙΟΙΚΗΣΗΣ ΚΑΙ ΟΙΚΟΝΟΜΙΑΣ ΣΤΟΝ ΤΟΜΕΑ ΤΟΥ ΤΟΥΡΙΣΜΟΥ.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2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/>
      <c r="O303" s="32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57" t="str">
        <f>B14</f>
        <v>ΠΑΓΚΟΣΜΙΑ ΤΟΥΡΙΣΤΙΚΗ ΓΕΩΓΡΑΦΙΑ ΤΑΞΙΔΙΩΤΙΚΟΙ ΟΔΗΓΟI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 t="str">
        <f>IF(N304=B14,IF(C15&lt;&gt;"",C9,IF(D15&lt;&gt;"",D9,0)))</f>
        <v>ΘΕΩΡΙΑ</v>
      </c>
      <c r="O305" s="32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8.75">
      <c r="B307" s="141"/>
      <c r="C307" s="141"/>
      <c r="D307" s="141"/>
      <c r="E307" s="141"/>
      <c r="F307" s="141"/>
      <c r="G307" s="141"/>
      <c r="H307" s="141"/>
      <c r="M307" s="38"/>
      <c r="N307" s="44"/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 t="str">
        <f>IF(N305="ΘΕΩΡΙΑ",G15,IF(N305="ΕΡΓΑΣΤΗΡΙΟ",H15,0))</f>
        <v xml:space="preserve">34258 ΑΘΗΝΑ ΜΠΟΛΑΝΟΥ </v>
      </c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8.75">
      <c r="B311" s="141"/>
      <c r="C311" s="141"/>
      <c r="D311" s="141"/>
      <c r="E311" s="141"/>
      <c r="F311" s="141"/>
      <c r="G311" s="141"/>
      <c r="H311" s="141"/>
      <c r="M311" s="38"/>
      <c r="N311" s="45" t="str">
        <f>$A$3</f>
        <v>Α’ Εξάμηνο   -  ΑΙΘΟΥΣΑ : 15 -1ος ΌΡΟΦΟΣ</v>
      </c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3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17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17"/>
      <c r="N314" s="17"/>
      <c r="O314" s="17"/>
    </row>
    <row r="315" spans="2:15" ht="18.75">
      <c r="B315" s="141"/>
      <c r="C315" s="141"/>
      <c r="D315" s="141"/>
      <c r="E315" s="141"/>
      <c r="F315" s="141"/>
      <c r="G315" s="141"/>
      <c r="H315" s="141"/>
      <c r="M315" s="32"/>
      <c r="N315" s="39" t="str">
        <f>$N$219</f>
        <v>2021 Β</v>
      </c>
      <c r="O315" s="32"/>
    </row>
    <row r="316" spans="2:15" ht="15.75" customHeight="1">
      <c r="B316" s="141"/>
      <c r="C316" s="141"/>
      <c r="D316" s="141"/>
      <c r="E316" s="141"/>
      <c r="F316" s="141"/>
      <c r="G316" s="141"/>
      <c r="H316" s="141"/>
      <c r="M316" s="32"/>
      <c r="N316" s="40"/>
      <c r="O316" s="32"/>
    </row>
    <row r="317" spans="2:15" ht="15.75" customHeight="1">
      <c r="B317" s="141"/>
      <c r="C317" s="141"/>
      <c r="D317" s="141"/>
      <c r="E317" s="141"/>
      <c r="F317" s="141"/>
      <c r="G317" s="141"/>
      <c r="H317" s="141"/>
      <c r="M317" s="37"/>
      <c r="N317" s="41" t="str">
        <f>$A$1</f>
        <v>ΣΤΕΛΕΧΟΣ ΔΙΟΙΚΗΣΗΣ ΚΑΙ ΟΙΚΟΝΟΜΙΑΣ ΣΤΟΝ ΤΟΜΕΑ ΤΟΥ ΤΟΥΡΙΣΜΟΥ.</v>
      </c>
      <c r="O317" s="32"/>
    </row>
    <row r="318" spans="2:15" ht="15.75">
      <c r="B318" s="246"/>
      <c r="C318" s="246"/>
      <c r="D318" s="246"/>
      <c r="E318" s="246"/>
      <c r="F318" s="246"/>
      <c r="G318" s="246"/>
      <c r="H318" s="246"/>
      <c r="M318" s="32"/>
      <c r="N318" s="42"/>
      <c r="O318" s="32"/>
    </row>
    <row r="319" spans="2:15" ht="15.75">
      <c r="B319" s="246"/>
      <c r="C319" s="249"/>
      <c r="D319" s="249"/>
      <c r="E319" s="246"/>
      <c r="F319" s="22"/>
      <c r="G319" s="246"/>
      <c r="H319" s="246"/>
      <c r="M319" s="32"/>
      <c r="N319" s="42"/>
      <c r="O319" s="32"/>
    </row>
    <row r="320" spans="2:15" ht="15.75">
      <c r="B320" s="246"/>
      <c r="C320" s="246"/>
      <c r="D320" s="246"/>
      <c r="E320" s="246"/>
      <c r="F320" s="246"/>
      <c r="G320" s="246"/>
      <c r="H320" s="246"/>
      <c r="M320" s="32"/>
      <c r="N320" s="40" t="str">
        <f>B15</f>
        <v>ΑΕΡΟΠΟΡΙΚΟΙ ΝΑΥΛΟΙ- ΕΚΔΟΣΗ ΕΙΣΙΤΗΡΙΩΝ ΣΥΣΤΗΜΑΤΑ ΚΡΑΤΗΣΕΩΝ</v>
      </c>
      <c r="O320" s="32"/>
    </row>
    <row r="321" spans="1:15" ht="15.75">
      <c r="B321" s="246"/>
      <c r="C321" s="246"/>
      <c r="D321" s="246"/>
      <c r="E321" s="246"/>
      <c r="F321" s="246"/>
      <c r="G321" s="246"/>
      <c r="H321" s="246"/>
      <c r="M321" s="32"/>
      <c r="N321" s="42" t="str">
        <f>IF(N320=B15,IF(C16&lt;&gt;"",C9,IF(D16&lt;&gt;"",D9,0)))</f>
        <v>ΘΕΩΡΙΑ</v>
      </c>
      <c r="O321" s="32"/>
    </row>
    <row r="322" spans="1:15">
      <c r="B322" s="246"/>
      <c r="C322" s="246"/>
      <c r="D322" s="246"/>
      <c r="E322" s="246"/>
      <c r="F322" s="246"/>
      <c r="G322" s="246"/>
      <c r="H322" s="246"/>
      <c r="M322" s="38"/>
      <c r="N322" s="43"/>
      <c r="O322" s="33"/>
    </row>
    <row r="323" spans="1:15" ht="18.75">
      <c r="B323" s="246"/>
      <c r="C323" s="246"/>
      <c r="D323" s="246"/>
      <c r="E323" s="246"/>
      <c r="F323" s="22"/>
      <c r="G323" s="22"/>
      <c r="H323" s="246"/>
      <c r="M323" s="38"/>
      <c r="N323" s="44"/>
      <c r="O323" s="33"/>
    </row>
    <row r="324" spans="1:15">
      <c r="B324" s="246"/>
      <c r="C324" s="246"/>
      <c r="D324" s="246"/>
      <c r="E324" s="246"/>
      <c r="F324" s="246"/>
      <c r="G324" s="246"/>
      <c r="H324" s="246"/>
      <c r="M324" s="38"/>
      <c r="N324" s="43"/>
      <c r="O324" s="33"/>
    </row>
    <row r="325" spans="1:15">
      <c r="A325" s="14"/>
      <c r="B325" s="164"/>
      <c r="C325" s="164"/>
      <c r="D325" s="164"/>
      <c r="E325" s="164"/>
      <c r="F325" s="167"/>
      <c r="G325" s="167"/>
      <c r="H325" s="164"/>
      <c r="I325" s="14"/>
      <c r="J325" s="14"/>
      <c r="M325" s="38"/>
      <c r="N325" s="43" t="str">
        <f>IF(N321="ΘΕΩΡΙΑ",G16,IF(N321="ΕΡΓΑΣΤΗΡΙΟ",H16,0))</f>
        <v>3993 ΑΝΑΣΤΑΣΙΟΣ ΧΑΜΟΥΖΑΣ</v>
      </c>
      <c r="O325" s="33"/>
    </row>
    <row r="326" spans="1:15">
      <c r="A326" s="14"/>
      <c r="B326" s="164"/>
      <c r="C326" s="164"/>
      <c r="D326" s="164"/>
      <c r="E326" s="164"/>
      <c r="F326" s="164"/>
      <c r="G326" s="164"/>
      <c r="H326" s="164"/>
      <c r="I326" s="14"/>
      <c r="J326" s="14"/>
      <c r="M326" s="38"/>
      <c r="N326" s="43"/>
      <c r="O326" s="33"/>
    </row>
    <row r="327" spans="1:15" ht="18.75">
      <c r="A327" s="14"/>
      <c r="B327" s="174"/>
      <c r="C327" s="85"/>
      <c r="D327" s="85"/>
      <c r="E327" s="85"/>
      <c r="F327" s="85"/>
      <c r="G327" s="85"/>
      <c r="H327" s="85"/>
      <c r="I327" s="14"/>
      <c r="J327" s="14"/>
      <c r="M327" s="38"/>
      <c r="N327" s="45" t="str">
        <f>$A$3</f>
        <v>Α’ Εξάμηνο   -  ΑΙΘΟΥΣΑ : 15 -1ος ΌΡΟΦΟΣ</v>
      </c>
      <c r="O327" s="33"/>
    </row>
    <row r="328" spans="1:15" ht="18.75">
      <c r="A328" s="14"/>
      <c r="B328" s="85"/>
      <c r="C328" s="85"/>
      <c r="D328" s="85"/>
      <c r="E328" s="85"/>
      <c r="F328" s="85"/>
      <c r="G328" s="85"/>
      <c r="H328" s="85"/>
      <c r="I328" s="14"/>
      <c r="J328" s="14"/>
      <c r="M328" s="38"/>
      <c r="N328" s="34"/>
      <c r="O328" s="33"/>
    </row>
    <row r="329" spans="1:15">
      <c r="A329" s="14"/>
      <c r="B329" s="85"/>
      <c r="C329" s="85"/>
      <c r="D329" s="85"/>
      <c r="E329" s="85"/>
      <c r="F329" s="85"/>
      <c r="G329" s="85"/>
      <c r="H329" s="85"/>
      <c r="I329" s="14"/>
      <c r="J329" s="14"/>
      <c r="M329" s="38"/>
      <c r="N329" s="17"/>
      <c r="O329" s="33"/>
    </row>
    <row r="330" spans="1:15">
      <c r="A330" s="14"/>
      <c r="B330" s="85"/>
      <c r="C330" s="85"/>
      <c r="D330" s="85"/>
      <c r="E330" s="85"/>
      <c r="F330" s="85"/>
      <c r="G330" s="85"/>
      <c r="H330" s="85"/>
      <c r="I330" s="14"/>
      <c r="J330" s="14"/>
      <c r="M330" s="17"/>
      <c r="N330" s="17"/>
      <c r="O330" s="17"/>
    </row>
    <row r="331" spans="1:15" ht="26.25">
      <c r="A331" s="14"/>
      <c r="B331" s="160"/>
      <c r="C331" s="160"/>
      <c r="D331" s="160"/>
      <c r="E331" s="160"/>
      <c r="F331" s="160"/>
      <c r="G331" s="160"/>
      <c r="H331" s="160"/>
      <c r="I331" s="14"/>
      <c r="J331" s="14"/>
      <c r="M331" s="32"/>
      <c r="N331" s="39" t="str">
        <f>$N$219</f>
        <v>2021 Β</v>
      </c>
      <c r="O331" s="32"/>
    </row>
    <row r="332" spans="1:15" ht="15.75">
      <c r="A332" s="14"/>
      <c r="B332" s="156"/>
      <c r="C332" s="156"/>
      <c r="D332" s="156"/>
      <c r="E332" s="156"/>
      <c r="F332" s="156"/>
      <c r="G332" s="156"/>
      <c r="H332" s="156"/>
      <c r="I332" s="14"/>
      <c r="J332" s="14"/>
      <c r="M332" s="32"/>
      <c r="N332" s="40"/>
      <c r="O332" s="32"/>
    </row>
    <row r="333" spans="1:15" ht="15.75">
      <c r="A333" s="14"/>
      <c r="B333" s="119"/>
      <c r="C333" s="135"/>
      <c r="D333" s="98"/>
      <c r="E333" s="98"/>
      <c r="F333" s="98"/>
      <c r="G333" s="98"/>
      <c r="H333" s="98"/>
      <c r="I333" s="14"/>
      <c r="J333" s="14"/>
      <c r="M333" s="37"/>
      <c r="N333" s="41" t="str">
        <f>$A$1</f>
        <v>ΣΤΕΛΕΧΟΣ ΔΙΟΙΚΗΣΗΣ ΚΑΙ ΟΙΚΟΝΟΜΙΑΣ ΣΤΟΝ ΤΟΜΕΑ ΤΟΥ ΤΟΥΡΙΣΜΟΥ.</v>
      </c>
      <c r="O333" s="32"/>
    </row>
    <row r="334" spans="1:15" ht="15.75">
      <c r="A334" s="14"/>
      <c r="B334" s="119"/>
      <c r="C334" s="135"/>
      <c r="D334" s="98"/>
      <c r="E334" s="98"/>
      <c r="F334" s="98"/>
      <c r="G334" s="98"/>
      <c r="H334" s="98"/>
      <c r="I334" s="14"/>
      <c r="J334" s="14"/>
      <c r="M334" s="32"/>
      <c r="N334" s="42"/>
      <c r="O334" s="32"/>
    </row>
    <row r="335" spans="1:15" ht="15.75">
      <c r="A335" s="14"/>
      <c r="B335" s="119"/>
      <c r="C335" s="135"/>
      <c r="D335" s="98"/>
      <c r="E335" s="98"/>
      <c r="F335" s="98"/>
      <c r="G335" s="98"/>
      <c r="H335" s="98"/>
      <c r="I335" s="14"/>
      <c r="J335" s="14"/>
      <c r="L335" s="95"/>
      <c r="M335" s="32"/>
      <c r="N335" s="42"/>
      <c r="O335" s="32"/>
    </row>
    <row r="336" spans="1:15" ht="15.75">
      <c r="A336" s="14"/>
      <c r="B336" s="119"/>
      <c r="C336" s="135"/>
      <c r="D336" s="98"/>
      <c r="E336" s="98"/>
      <c r="F336" s="98"/>
      <c r="G336" s="98"/>
      <c r="H336" s="98"/>
      <c r="I336" s="14"/>
      <c r="J336" s="14"/>
      <c r="L336" s="95"/>
      <c r="M336" s="32"/>
      <c r="N336" s="57" t="str">
        <f>B16</f>
        <v>ΙΣΤΟΡΙΑ ΤΟΥ ΕΛΛΗΝΙΚΟΥ ΠΟΛΙΤΙΣΜΟΥ</v>
      </c>
      <c r="O336" s="32"/>
    </row>
    <row r="337" spans="1:15" ht="15.75">
      <c r="A337" s="14"/>
      <c r="B337" s="119"/>
      <c r="C337" s="135"/>
      <c r="D337" s="85"/>
      <c r="E337" s="85"/>
      <c r="F337" s="98"/>
      <c r="G337" s="85"/>
      <c r="H337" s="98"/>
      <c r="I337" s="14"/>
      <c r="J337" s="14"/>
      <c r="M337" s="32"/>
      <c r="N337" s="42" t="str">
        <f>IF(N336=B16,IF(C17&lt;&gt;"",C9,IF(D17&lt;&gt;"",D9,0)))</f>
        <v>ΘΕΩΡΙΑ</v>
      </c>
      <c r="O337" s="32"/>
    </row>
    <row r="338" spans="1:15">
      <c r="A338" s="14"/>
      <c r="B338" s="119"/>
      <c r="C338" s="135"/>
      <c r="D338" s="85"/>
      <c r="E338" s="85"/>
      <c r="F338" s="98"/>
      <c r="G338" s="85"/>
      <c r="H338" s="98"/>
      <c r="I338" s="14"/>
      <c r="J338" s="14"/>
      <c r="M338" s="38"/>
      <c r="N338" s="43"/>
      <c r="O338" s="33"/>
    </row>
    <row r="339" spans="1:15" ht="18.75">
      <c r="B339" s="17"/>
      <c r="C339" s="17"/>
      <c r="D339" s="17"/>
      <c r="E339" s="17"/>
      <c r="F339" s="17"/>
      <c r="G339" s="17"/>
      <c r="H339" s="17"/>
      <c r="M339" s="38"/>
      <c r="N339" s="44"/>
      <c r="O339" s="33"/>
    </row>
    <row r="340" spans="1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1:15">
      <c r="B341" s="17"/>
      <c r="C341" s="17"/>
      <c r="D341" s="17"/>
      <c r="E341" s="17"/>
      <c r="F341" s="17"/>
      <c r="G341" s="17"/>
      <c r="H341" s="17"/>
      <c r="M341" s="38"/>
      <c r="N341" s="43" t="str">
        <f>IF(N337="ΘΕΩΡΙΑ",G17,IF(N337="ΕΡΓΑΣΤΗΡΙΟ",H17,0))</f>
        <v xml:space="preserve">16504 ΧΑΡΑΛΑΜΠΙΔΗΣ ΑΝΑΣΤΑΣΙΟΣ </v>
      </c>
      <c r="O341" s="33"/>
    </row>
    <row r="342" spans="1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1:15" ht="18.75">
      <c r="B343" s="17"/>
      <c r="C343" s="17"/>
      <c r="D343" s="17"/>
      <c r="E343" s="17"/>
      <c r="F343" s="17"/>
      <c r="G343" s="17"/>
      <c r="H343" s="17"/>
      <c r="M343" s="38"/>
      <c r="N343" s="45" t="str">
        <f>$A$3</f>
        <v>Α’ Εξάμηνο   -  ΑΙΘΟΥΣΑ : 15 -1ος ΌΡΟΦΟΣ</v>
      </c>
      <c r="O343" s="33"/>
    </row>
    <row r="344" spans="1:15" ht="18.75">
      <c r="B344" s="17"/>
      <c r="C344" s="17"/>
      <c r="D344" s="17"/>
      <c r="E344" s="17"/>
      <c r="F344" s="17"/>
      <c r="G344" s="17"/>
      <c r="H344" s="17"/>
      <c r="M344" s="38"/>
      <c r="N344" s="34"/>
      <c r="O344" s="33"/>
    </row>
    <row r="345" spans="1:15">
      <c r="B345" s="17"/>
      <c r="C345" s="17"/>
      <c r="D345" s="17"/>
      <c r="E345" s="17"/>
      <c r="F345" s="17"/>
      <c r="G345" s="17"/>
      <c r="H345" s="17"/>
      <c r="M345" s="38"/>
      <c r="N345" s="17"/>
      <c r="O345" s="33"/>
    </row>
    <row r="346" spans="1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1:15" ht="18.75">
      <c r="B347" s="17"/>
      <c r="C347" s="17"/>
      <c r="D347" s="17"/>
      <c r="E347" s="17"/>
      <c r="F347" s="17"/>
      <c r="G347" s="17"/>
      <c r="H347" s="17"/>
      <c r="M347" s="32"/>
      <c r="N347" s="39" t="str">
        <f>$N$219</f>
        <v>2021 Β</v>
      </c>
      <c r="O347" s="32"/>
    </row>
    <row r="348" spans="1:15" ht="15.75">
      <c r="B348" s="17"/>
      <c r="C348" s="17"/>
      <c r="D348" s="17"/>
      <c r="E348" s="17"/>
      <c r="F348" s="17"/>
      <c r="G348" s="17"/>
      <c r="H348" s="17"/>
      <c r="M348" s="32"/>
      <c r="N348" s="40"/>
      <c r="O348" s="32"/>
    </row>
    <row r="349" spans="1:15" ht="15.75">
      <c r="B349" s="17"/>
      <c r="C349" s="17"/>
      <c r="D349" s="17"/>
      <c r="E349" s="17"/>
      <c r="F349" s="17"/>
      <c r="G349" s="17"/>
      <c r="H349" s="17"/>
      <c r="M349" s="37"/>
      <c r="N349" s="41" t="str">
        <f>$A$1</f>
        <v>ΣΤΕΛΕΧΟΣ ΔΙΟΙΚΗΣΗΣ ΚΑΙ ΟΙΚΟΝΟΜΙΑΣ ΣΤΟΝ ΤΟΜΕΑ ΤΟΥ ΤΟΥΡΙΣΜΟΥ.</v>
      </c>
      <c r="O349" s="32"/>
    </row>
    <row r="350" spans="1:15" ht="15.75">
      <c r="B350" s="17"/>
      <c r="C350" s="17"/>
      <c r="D350" s="17"/>
      <c r="E350" s="17"/>
      <c r="F350" s="17"/>
      <c r="G350" s="17"/>
      <c r="H350" s="17"/>
      <c r="M350" s="32"/>
      <c r="N350" s="42"/>
      <c r="O350" s="32"/>
    </row>
    <row r="351" spans="1:15" ht="15.75">
      <c r="B351" s="17"/>
      <c r="C351" s="17"/>
      <c r="D351" s="17"/>
      <c r="E351" s="17"/>
      <c r="F351" s="17"/>
      <c r="G351" s="17"/>
      <c r="H351" s="17"/>
      <c r="M351" s="32"/>
      <c r="N351" s="42"/>
      <c r="O351" s="32"/>
    </row>
    <row r="352" spans="1:15" ht="15.75">
      <c r="B352" s="17"/>
      <c r="C352" s="17"/>
      <c r="D352" s="17"/>
      <c r="E352" s="17"/>
      <c r="F352" s="17"/>
      <c r="G352" s="17"/>
      <c r="H352" s="17"/>
      <c r="M352" s="32"/>
      <c r="N352" s="240" t="str">
        <f>B17</f>
        <v>ΤΟΥΡΙΣΤΙΚΟ MARKETING -ΔΕΞΙΟΤΗΤΕΣ ΠΩΛΗΣΕΩΝ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 t="s">
        <v>35</v>
      </c>
      <c r="O353" s="32"/>
    </row>
    <row r="354" spans="2:15">
      <c r="B354" s="17"/>
      <c r="C354" s="17"/>
      <c r="D354" s="17"/>
      <c r="E354" s="17"/>
      <c r="F354" s="17"/>
      <c r="G354" s="17"/>
      <c r="H354" s="17"/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IF(N353="ΘΕΩΡΙΑ",G18,IF(N353="ΕΡΓΑΣΤΗΡΙΟ",H18,0))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Α’ Εξάμηνο   -  ΑΙΘΟΥΣΑ : 15 -1ος ΌΡΟΦΟΣ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2021 Β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ΣΤΕΛΕΧΟΣ ΔΙΟΙΚΗΣΗΣ ΚΑΙ ΟΙΚΟΝΟΜΙΑΣ ΣΤΟΝ ΤΟΜΕΑ ΤΟΥ ΤΟΥΡΙΣΜΟΥ.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5.75">
      <c r="M368" s="32"/>
      <c r="N368" s="57" t="str">
        <f>B18</f>
        <v>ΠΡΑΚΤΙΚΗ ΕΦΑΡΜΟΓΗ ΣΤΗΝ ΕΙΔΙΚΟΤΗΤΑ</v>
      </c>
      <c r="O368" s="32"/>
    </row>
    <row r="369" spans="13:15" ht="15.75">
      <c r="M369" s="32"/>
      <c r="N369" s="42"/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IF(N369="ΘΕΩΡΙΑ",G19,IF(N369="ΕΡΓΑΣΤΗΡΙΟ",H19,0))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15 -1ος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2021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ΣΤΕΛΕΧΟΣ ΔΙΟΙΚΗΣΗΣ ΚΑΙ ΟΙΚΟΝΟΜΙΑΣ ΣΤΟΝ ΤΟΜΕΑ ΤΟΥ ΤΟΥΡΙΣΜΟΥ.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B20</f>
        <v>0</v>
      </c>
      <c r="O384" s="32"/>
    </row>
    <row r="385" spans="13:15" ht="15.75">
      <c r="M385" s="32"/>
      <c r="N385" s="42">
        <f>IF(N384=B20,IF(C20&lt;&gt;"",C9,IF(D20&lt;&gt;"",D9,0)))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IF(N385="ΘΕΩΡΙΑ",G20,IF(N385="ΕΡΓΑΣΤΗΡΙΟ",H20,0))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Α’ Εξάμηνο   -  ΑΙΘΟΥΣΑ : 15 -1ος ΌΡΟΦΟΣ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2021 Β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ΣΤΕΛΕΧΟΣ ΔΙΟΙΚΗΣΗΣ ΚΑΙ ΟΙΚΟΝΟΜΙΑΣ ΣΤΟΝ ΤΟΜΕΑ ΤΟΥ ΤΟΥΡΙΣΜΟΥ.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B21</f>
        <v>0</v>
      </c>
      <c r="O400" s="32"/>
    </row>
    <row r="401" spans="13:15" ht="15.75">
      <c r="M401" s="38"/>
      <c r="N401" s="42">
        <f>IF(N400=B21,IF(C21&lt;&gt;"",C9,IF(D21&lt;&gt;"",D9,0)))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IF(N401="ΘΕΩΡΙΑ",G21,IF(N401="ΕΡΓΑΣΤΗΡΙΟ",H21,0))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Α’ Εξάμηνο   -  ΑΙΘΟΥΣΑ : 15 -1ος ΌΡΟΦΟΣ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2021 Β</v>
      </c>
    </row>
    <row r="411" spans="13:15" ht="15.75">
      <c r="N411" s="40"/>
    </row>
    <row r="412" spans="13:15" ht="15.75">
      <c r="N412" s="41" t="str">
        <f>$A$1</f>
        <v>ΣΤΕΛΕΧΟΣ ΔΙΟΙΚΗΣΗΣ ΚΑΙ ΟΙΚΟΝΟΜΙΑΣ ΣΤΟΝ ΤΟΜΕΑ ΤΟΥ ΤΟΥΡΙΣΜΟΥ.</v>
      </c>
    </row>
    <row r="413" spans="13:15" ht="15.75">
      <c r="N413" s="42"/>
    </row>
    <row r="414" spans="13:15" ht="15.75">
      <c r="N414" s="42"/>
    </row>
    <row r="415" spans="13:15" ht="18.75">
      <c r="N415" s="44">
        <f>B22</f>
        <v>0</v>
      </c>
    </row>
    <row r="416" spans="13:15" ht="15.75">
      <c r="N416" s="42">
        <f>IF(N415=B22,IF(C22&lt;&gt;"",C9,IF(D22&lt;&gt;"",D9,0)))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IF(N416="ΘΕΩΡΙΑ",G22,IF(N416="ΕΡΓΑΣΤΗΡΙΟ",H22,0))</f>
        <v>0</v>
      </c>
    </row>
    <row r="420" spans="14:14">
      <c r="N420" s="43"/>
    </row>
    <row r="421" spans="14:14" ht="18.75">
      <c r="N421" s="45" t="str">
        <f>$A$3</f>
        <v>Α’ Εξάμηνο   -  ΑΙΘΟΥΣΑ : 15 -1ος ΌΡΟΦΟΣ</v>
      </c>
    </row>
  </sheetData>
  <mergeCells count="10">
    <mergeCell ref="B191:H191"/>
    <mergeCell ref="M203:N203"/>
    <mergeCell ref="A1:H1"/>
    <mergeCell ref="A3:H3"/>
    <mergeCell ref="D4:E4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7585" r:id="rId3"/>
    <oleObject progId="Word.Document.8" shapeId="67586" r:id="rId4"/>
    <oleObject progId="Word.Document.8" shapeId="67587" r:id="rId5"/>
    <oleObject progId="Word.Document.8" shapeId="67588" r:id="rId6"/>
    <oleObject progId="Word.Document.8" shapeId="67589" r:id="rId7"/>
    <oleObject progId="Word.Document.8" shapeId="67590" r:id="rId8"/>
    <oleObject progId="Word.Document.8" shapeId="67591" r:id="rId9"/>
    <oleObject progId="Word.Document.8" shapeId="67592" r:id="rId10"/>
    <oleObject progId="Word.Document.8" shapeId="67593" r:id="rId11"/>
    <oleObject progId="Word.Document.8" shapeId="67594" r:id="rId12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T412"/>
  <sheetViews>
    <sheetView tabSelected="1" topLeftCell="A181" zoomScale="85" zoomScaleNormal="85" workbookViewId="0">
      <selection activeCell="D187" sqref="D187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22.5703125" style="58" customWidth="1"/>
    <col min="5" max="5" width="22.7109375" style="58" customWidth="1"/>
    <col min="6" max="6" width="19.42578125" style="58" customWidth="1"/>
    <col min="7" max="7" width="15.5703125" style="58" customWidth="1"/>
    <col min="8" max="8" width="23.28515625" style="58" customWidth="1"/>
    <col min="9" max="11" width="9.140625" style="58"/>
    <col min="12" max="12" width="22.42578125" style="58" hidden="1" customWidth="1"/>
    <col min="13" max="13" width="26" style="58" hidden="1" customWidth="1"/>
    <col min="14" max="14" width="51.5703125" style="58" hidden="1" customWidth="1"/>
    <col min="15" max="15" width="9.28515625" style="58" hidden="1" customWidth="1"/>
    <col min="16" max="16" width="11.85546875" style="58" hidden="1" customWidth="1"/>
    <col min="17" max="17" width="0" style="58" hidden="1" customWidth="1"/>
    <col min="18" max="18" width="10.85546875" style="58" hidden="1" customWidth="1"/>
    <col min="19" max="16384" width="9.140625" style="58"/>
  </cols>
  <sheetData>
    <row r="1" spans="1:14" ht="23.25" customHeight="1">
      <c r="A1" s="355" t="s">
        <v>270</v>
      </c>
      <c r="B1" s="355"/>
      <c r="C1" s="355"/>
      <c r="D1" s="355"/>
      <c r="E1" s="355"/>
      <c r="F1" s="355"/>
      <c r="G1" s="355"/>
      <c r="H1" s="355"/>
    </row>
    <row r="2" spans="1:14" ht="15.75">
      <c r="A2" s="64"/>
      <c r="B2" s="64"/>
      <c r="C2" s="64"/>
      <c r="D2" s="64"/>
      <c r="E2" s="64"/>
      <c r="F2" s="1"/>
      <c r="G2" s="64"/>
      <c r="H2" s="64"/>
    </row>
    <row r="3" spans="1:14" ht="18" customHeight="1">
      <c r="A3" s="356" t="s">
        <v>354</v>
      </c>
      <c r="B3" s="356"/>
      <c r="C3" s="356"/>
      <c r="D3" s="356"/>
      <c r="E3" s="356"/>
      <c r="F3" s="356"/>
      <c r="G3" s="356"/>
      <c r="H3" s="356"/>
    </row>
    <row r="4" spans="1:14">
      <c r="D4" s="139"/>
      <c r="E4" s="101" t="s">
        <v>307</v>
      </c>
      <c r="F4" s="139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  <c r="N8" s="108"/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  <c r="N9" s="108"/>
    </row>
    <row r="10" spans="1:14" ht="30.75" thickBot="1">
      <c r="A10" s="84">
        <f>COUNTIF(B24:H173,B10)</f>
        <v>30</v>
      </c>
      <c r="B10" s="237" t="s">
        <v>288</v>
      </c>
      <c r="C10" s="26">
        <v>2</v>
      </c>
      <c r="D10" s="28"/>
      <c r="E10" s="10">
        <f t="shared" ref="E10:E22" si="0">C10+D10</f>
        <v>2</v>
      </c>
      <c r="F10" s="10">
        <f>ROUND(E10*15*0.15,0)</f>
        <v>5</v>
      </c>
      <c r="G10" s="112" t="s">
        <v>363</v>
      </c>
      <c r="H10" s="112"/>
      <c r="I10" s="58">
        <f>E10*15</f>
        <v>30</v>
      </c>
      <c r="J10" s="58">
        <f>A10-I10</f>
        <v>0</v>
      </c>
      <c r="N10" s="106" t="str">
        <f>A1</f>
        <v>ΤΕΧΝΙΚΟΣ ΕΦΑΡΜΟΓΩΝ ΠΛΗΡΟΦΟΡΙΚΗΣ.</v>
      </c>
    </row>
    <row r="11" spans="1:14" ht="45.75" thickBot="1">
      <c r="A11" s="8">
        <f>COUNTIF(B24:H173,B11)</f>
        <v>30</v>
      </c>
      <c r="B11" s="237" t="s">
        <v>289</v>
      </c>
      <c r="C11" s="26"/>
      <c r="D11" s="28">
        <v>2</v>
      </c>
      <c r="E11" s="10">
        <f t="shared" si="0"/>
        <v>2</v>
      </c>
      <c r="F11" s="10">
        <f>ROUND(E11*15*0.15,0)</f>
        <v>5</v>
      </c>
      <c r="G11" s="12"/>
      <c r="H11" s="112" t="s">
        <v>363</v>
      </c>
      <c r="I11" s="58">
        <f t="shared" ref="I11:I22" si="1">E11*15</f>
        <v>30</v>
      </c>
      <c r="J11" s="58">
        <f t="shared" ref="J11:J22" si="2">A11-I11</f>
        <v>0</v>
      </c>
      <c r="L11" s="78"/>
      <c r="N11" s="107"/>
    </row>
    <row r="12" spans="1:14" ht="30.75" thickBot="1">
      <c r="A12" s="8">
        <f>COUNTIF(B24:H173,B12)</f>
        <v>15</v>
      </c>
      <c r="B12" s="237" t="s">
        <v>290</v>
      </c>
      <c r="C12" s="26">
        <v>1</v>
      </c>
      <c r="D12" s="28"/>
      <c r="E12" s="10">
        <f t="shared" si="0"/>
        <v>1</v>
      </c>
      <c r="F12" s="10">
        <f t="shared" ref="F12:F22" si="3">ROUND(E12*15*0.15,0)</f>
        <v>2</v>
      </c>
      <c r="G12" s="112" t="s">
        <v>371</v>
      </c>
      <c r="H12" s="112"/>
      <c r="I12" s="58">
        <f t="shared" si="1"/>
        <v>15</v>
      </c>
      <c r="J12" s="58">
        <f t="shared" si="2"/>
        <v>0</v>
      </c>
      <c r="N12" s="107" t="str">
        <f>A3</f>
        <v>Α’ Εξάμηνο   -  ΑΙΘΟΥΣΑ : 22 -1ος ΌΡΟΦΟΣ</v>
      </c>
    </row>
    <row r="13" spans="1:14" ht="30.75" thickBot="1">
      <c r="A13" s="8">
        <f>COUNTIF(B24:H173,B13)</f>
        <v>15</v>
      </c>
      <c r="B13" s="237" t="s">
        <v>291</v>
      </c>
      <c r="C13" s="26"/>
      <c r="D13" s="28">
        <v>1</v>
      </c>
      <c r="E13" s="10">
        <f t="shared" si="0"/>
        <v>1</v>
      </c>
      <c r="F13" s="10">
        <f t="shared" si="3"/>
        <v>2</v>
      </c>
      <c r="G13" s="112"/>
      <c r="H13" s="112" t="s">
        <v>371</v>
      </c>
      <c r="I13" s="58">
        <f t="shared" si="1"/>
        <v>15</v>
      </c>
      <c r="J13" s="58">
        <f t="shared" si="2"/>
        <v>0</v>
      </c>
      <c r="L13" s="67"/>
      <c r="N13" s="107"/>
    </row>
    <row r="14" spans="1:14" ht="30.75" thickBot="1">
      <c r="A14" s="8">
        <f>COUNTIF(B24:H173,B14)</f>
        <v>30</v>
      </c>
      <c r="B14" s="237" t="s">
        <v>106</v>
      </c>
      <c r="C14" s="26">
        <v>2</v>
      </c>
      <c r="D14" s="28"/>
      <c r="E14" s="10">
        <f t="shared" si="0"/>
        <v>2</v>
      </c>
      <c r="F14" s="10">
        <f t="shared" si="3"/>
        <v>5</v>
      </c>
      <c r="G14" s="112" t="s">
        <v>363</v>
      </c>
      <c r="H14" s="112"/>
      <c r="I14" s="58">
        <f t="shared" si="1"/>
        <v>30</v>
      </c>
      <c r="J14" s="58">
        <f t="shared" si="2"/>
        <v>0</v>
      </c>
      <c r="N14" s="107" t="s">
        <v>155</v>
      </c>
    </row>
    <row r="15" spans="1:14" ht="30.75" thickBot="1">
      <c r="A15" s="8">
        <f>COUNTIF(B24:H173,B15)</f>
        <v>45</v>
      </c>
      <c r="B15" s="237" t="s">
        <v>45</v>
      </c>
      <c r="C15" s="26"/>
      <c r="D15" s="28">
        <v>3</v>
      </c>
      <c r="E15" s="10">
        <f t="shared" si="0"/>
        <v>3</v>
      </c>
      <c r="F15" s="10">
        <f t="shared" si="3"/>
        <v>7</v>
      </c>
      <c r="G15" s="112"/>
      <c r="H15" s="112" t="s">
        <v>328</v>
      </c>
      <c r="I15" s="58">
        <f t="shared" si="1"/>
        <v>45</v>
      </c>
      <c r="J15" s="58">
        <f t="shared" si="2"/>
        <v>0</v>
      </c>
      <c r="L15" s="81"/>
      <c r="N15" s="109"/>
    </row>
    <row r="16" spans="1:14" ht="64.5" customHeight="1" thickBot="1">
      <c r="A16" s="8">
        <f>COUNTIF(B24:H173,B16)</f>
        <v>30</v>
      </c>
      <c r="B16" s="237" t="s">
        <v>292</v>
      </c>
      <c r="C16" s="28">
        <v>2</v>
      </c>
      <c r="D16" s="28"/>
      <c r="E16" s="10">
        <f t="shared" si="0"/>
        <v>2</v>
      </c>
      <c r="F16" s="10">
        <f t="shared" si="3"/>
        <v>5</v>
      </c>
      <c r="G16" s="112" t="s">
        <v>328</v>
      </c>
      <c r="H16" s="112"/>
      <c r="I16" s="58">
        <f t="shared" si="1"/>
        <v>30</v>
      </c>
      <c r="J16" s="58">
        <f t="shared" si="2"/>
        <v>0</v>
      </c>
    </row>
    <row r="17" spans="1:11" ht="65.25" customHeight="1" thickBot="1">
      <c r="A17" s="8">
        <f>COUNTIF(B24:H173,B17)</f>
        <v>45</v>
      </c>
      <c r="B17" s="237" t="s">
        <v>293</v>
      </c>
      <c r="C17" s="28"/>
      <c r="D17" s="28">
        <v>3</v>
      </c>
      <c r="E17" s="10">
        <f t="shared" si="0"/>
        <v>3</v>
      </c>
      <c r="F17" s="10">
        <f t="shared" si="3"/>
        <v>7</v>
      </c>
      <c r="G17" s="12"/>
      <c r="H17" s="112" t="s">
        <v>328</v>
      </c>
      <c r="I17" s="58">
        <f t="shared" si="1"/>
        <v>45</v>
      </c>
      <c r="J17" s="58">
        <f t="shared" si="2"/>
        <v>0</v>
      </c>
    </row>
    <row r="18" spans="1:11" ht="30.75" thickBot="1">
      <c r="A18" s="8">
        <f>COUNTIF(B24:H173,B18)</f>
        <v>30</v>
      </c>
      <c r="B18" s="237" t="s">
        <v>294</v>
      </c>
      <c r="C18" s="28">
        <v>2</v>
      </c>
      <c r="D18" s="28"/>
      <c r="E18" s="10">
        <f t="shared" si="0"/>
        <v>2</v>
      </c>
      <c r="F18" s="10">
        <f t="shared" si="3"/>
        <v>5</v>
      </c>
      <c r="G18" s="112" t="s">
        <v>329</v>
      </c>
      <c r="H18" s="92"/>
      <c r="I18" s="58">
        <f t="shared" si="1"/>
        <v>30</v>
      </c>
      <c r="J18" s="58">
        <f t="shared" si="2"/>
        <v>0</v>
      </c>
    </row>
    <row r="19" spans="1:11" ht="30.75" thickBot="1">
      <c r="A19" s="8">
        <f>COUNTIF(B24:H173,B19)</f>
        <v>30</v>
      </c>
      <c r="B19" s="237" t="s">
        <v>295</v>
      </c>
      <c r="C19" s="10"/>
      <c r="D19" s="10">
        <v>2</v>
      </c>
      <c r="E19" s="10">
        <f t="shared" si="0"/>
        <v>2</v>
      </c>
      <c r="F19" s="10">
        <f t="shared" si="3"/>
        <v>5</v>
      </c>
      <c r="G19" s="112"/>
      <c r="H19" s="92" t="s">
        <v>329</v>
      </c>
      <c r="I19" s="58">
        <f t="shared" si="1"/>
        <v>30</v>
      </c>
      <c r="J19" s="58">
        <f t="shared" si="2"/>
        <v>0</v>
      </c>
    </row>
    <row r="20" spans="1:11">
      <c r="A20" s="8">
        <f>COUNTIF(B24:H173,B20)</f>
        <v>0</v>
      </c>
      <c r="B20" s="27"/>
      <c r="C20" s="10"/>
      <c r="D20" s="10"/>
      <c r="E20" s="10">
        <f t="shared" si="0"/>
        <v>0</v>
      </c>
      <c r="F20" s="10">
        <f t="shared" si="3"/>
        <v>0</v>
      </c>
      <c r="G20" s="92"/>
      <c r="H20" s="92"/>
      <c r="I20" s="58">
        <f t="shared" si="1"/>
        <v>0</v>
      </c>
      <c r="J20" s="58">
        <f t="shared" si="2"/>
        <v>0</v>
      </c>
    </row>
    <row r="21" spans="1:11">
      <c r="A21" s="8">
        <f>COUNTIF(B24:H173,B21)</f>
        <v>0</v>
      </c>
      <c r="B21" s="27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1">
      <c r="A22" s="8">
        <f>COUNTIF(B24:H173,B22)</f>
        <v>0</v>
      </c>
      <c r="B22" s="27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1">
      <c r="A23" s="58">
        <f>SUM(A10:A22)</f>
        <v>300</v>
      </c>
      <c r="B23" s="143" t="s">
        <v>20</v>
      </c>
      <c r="C23" s="58">
        <f>SUM(C10:C22)</f>
        <v>9</v>
      </c>
      <c r="D23" s="58">
        <f>SUM(D10:D22)</f>
        <v>11</v>
      </c>
    </row>
    <row r="24" spans="1:11" ht="13.5" customHeight="1"/>
    <row r="25" spans="1:11" hidden="1"/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A28" s="139"/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A29" s="139"/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A30" s="139"/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A31" s="139"/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A32" s="139"/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0" hidden="1">
      <c r="A33" s="139"/>
      <c r="B33" s="139"/>
      <c r="C33" s="197"/>
      <c r="D33" s="139"/>
      <c r="E33" s="139"/>
      <c r="F33" s="139"/>
      <c r="G33" s="139"/>
      <c r="H33" s="139"/>
    </row>
    <row r="34" spans="1:10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0" hidden="1">
      <c r="A35" s="139"/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0" hidden="1">
      <c r="A36" s="139"/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0" hidden="1">
      <c r="A37" s="139"/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0" hidden="1">
      <c r="A38" s="139"/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0" hidden="1">
      <c r="A39" s="139"/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0">
      <c r="A40" s="139"/>
      <c r="B40" s="139"/>
      <c r="C40" s="15"/>
      <c r="D40" s="139"/>
      <c r="E40" s="139"/>
      <c r="F40" s="139"/>
      <c r="G40" s="139"/>
      <c r="H40" s="139"/>
    </row>
    <row r="41" spans="1:10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  <c r="J41" s="71"/>
    </row>
    <row r="42" spans="1:10" ht="75.75" thickBot="1">
      <c r="A42" s="139"/>
      <c r="B42" s="6">
        <v>1</v>
      </c>
      <c r="C42" s="128" t="s">
        <v>11</v>
      </c>
      <c r="D42" s="111"/>
      <c r="E42" s="111"/>
      <c r="F42" s="111"/>
      <c r="G42" s="281" t="s">
        <v>295</v>
      </c>
      <c r="H42" s="237" t="s">
        <v>293</v>
      </c>
    </row>
    <row r="43" spans="1:10" ht="75.75" thickBot="1">
      <c r="A43" s="139"/>
      <c r="B43" s="6">
        <v>2</v>
      </c>
      <c r="C43" s="128" t="s">
        <v>12</v>
      </c>
      <c r="D43" s="111"/>
      <c r="E43" s="111"/>
      <c r="F43" s="111"/>
      <c r="G43" s="281" t="s">
        <v>295</v>
      </c>
      <c r="H43" s="237" t="s">
        <v>293</v>
      </c>
    </row>
    <row r="44" spans="1:10" ht="105.75" thickBot="1">
      <c r="A44" s="139"/>
      <c r="B44" s="6">
        <v>3</v>
      </c>
      <c r="C44" s="128" t="s">
        <v>13</v>
      </c>
      <c r="D44" s="82"/>
      <c r="E44" s="82"/>
      <c r="F44" s="82"/>
      <c r="G44" s="281" t="s">
        <v>293</v>
      </c>
      <c r="H44" s="237" t="s">
        <v>45</v>
      </c>
    </row>
    <row r="45" spans="1:10" ht="60.75" thickBot="1">
      <c r="A45" s="139"/>
      <c r="B45" s="6">
        <v>4</v>
      </c>
      <c r="C45" s="15" t="s">
        <v>14</v>
      </c>
      <c r="D45" s="301"/>
      <c r="E45" s="301"/>
      <c r="F45" s="301"/>
      <c r="G45" s="237" t="s">
        <v>45</v>
      </c>
      <c r="H45" s="237" t="s">
        <v>45</v>
      </c>
    </row>
    <row r="46" spans="1:10">
      <c r="A46" s="139"/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0">
      <c r="A47" s="139"/>
      <c r="B47" s="139"/>
      <c r="C47" s="15"/>
      <c r="D47" s="139"/>
      <c r="E47" s="139"/>
      <c r="F47" s="139"/>
      <c r="G47" s="139"/>
      <c r="H47" s="139"/>
    </row>
    <row r="48" spans="1:10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90.75" thickBot="1">
      <c r="A49" s="139"/>
      <c r="B49" s="6">
        <v>1</v>
      </c>
      <c r="C49" s="15" t="s">
        <v>11</v>
      </c>
      <c r="D49" s="344" t="s">
        <v>290</v>
      </c>
      <c r="E49" s="237" t="s">
        <v>106</v>
      </c>
      <c r="F49" s="237" t="s">
        <v>292</v>
      </c>
      <c r="G49" s="237" t="s">
        <v>295</v>
      </c>
      <c r="H49" s="237" t="s">
        <v>293</v>
      </c>
    </row>
    <row r="50" spans="1:8" ht="90.75" thickBot="1">
      <c r="A50" s="139"/>
      <c r="B50" s="6">
        <v>2</v>
      </c>
      <c r="C50" s="15" t="s">
        <v>12</v>
      </c>
      <c r="D50" s="237" t="s">
        <v>291</v>
      </c>
      <c r="E50" s="237" t="s">
        <v>106</v>
      </c>
      <c r="F50" s="237" t="s">
        <v>292</v>
      </c>
      <c r="G50" s="237" t="s">
        <v>295</v>
      </c>
      <c r="H50" s="237" t="s">
        <v>293</v>
      </c>
    </row>
    <row r="51" spans="1:8" ht="105.75" thickBot="1">
      <c r="A51" s="139"/>
      <c r="B51" s="6">
        <v>3</v>
      </c>
      <c r="C51" s="15" t="s">
        <v>13</v>
      </c>
      <c r="D51" s="237" t="s">
        <v>288</v>
      </c>
      <c r="E51" s="237" t="s">
        <v>294</v>
      </c>
      <c r="F51" s="237" t="s">
        <v>289</v>
      </c>
      <c r="G51" s="237" t="s">
        <v>293</v>
      </c>
      <c r="H51" s="237" t="s">
        <v>45</v>
      </c>
    </row>
    <row r="52" spans="1:8" ht="60.75" thickBot="1">
      <c r="A52" s="139"/>
      <c r="B52" s="6">
        <v>4</v>
      </c>
      <c r="C52" s="15" t="s">
        <v>14</v>
      </c>
      <c r="D52" s="237" t="s">
        <v>288</v>
      </c>
      <c r="E52" s="313" t="s">
        <v>294</v>
      </c>
      <c r="F52" s="237" t="s">
        <v>289</v>
      </c>
      <c r="G52" s="237" t="s">
        <v>45</v>
      </c>
      <c r="H52" s="237" t="s">
        <v>45</v>
      </c>
    </row>
    <row r="53" spans="1:8">
      <c r="A53" s="139"/>
      <c r="B53" s="143">
        <v>5</v>
      </c>
      <c r="C53" s="15" t="s">
        <v>15</v>
      </c>
      <c r="D53" s="82"/>
      <c r="E53" s="82"/>
      <c r="F53" s="82"/>
      <c r="G53" s="82"/>
      <c r="H53" s="82"/>
    </row>
    <row r="54" spans="1:8">
      <c r="A54" s="139"/>
      <c r="B54" s="139"/>
      <c r="C54" s="139"/>
      <c r="D54" s="139"/>
      <c r="E54" s="139"/>
      <c r="F54" s="139"/>
      <c r="G54" s="139"/>
      <c r="H54" s="139"/>
    </row>
    <row r="55" spans="1:8" ht="32.25" thickBot="1">
      <c r="A55" s="139"/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90.75" thickBot="1">
      <c r="A56" s="139">
        <v>3</v>
      </c>
      <c r="B56" s="6">
        <v>1</v>
      </c>
      <c r="C56" s="15" t="s">
        <v>11</v>
      </c>
      <c r="D56" s="344" t="s">
        <v>290</v>
      </c>
      <c r="E56" s="237" t="s">
        <v>106</v>
      </c>
      <c r="F56" s="237" t="s">
        <v>292</v>
      </c>
      <c r="G56" s="237" t="s">
        <v>295</v>
      </c>
      <c r="H56" s="237" t="s">
        <v>293</v>
      </c>
    </row>
    <row r="57" spans="1:8" ht="90.75" thickBot="1">
      <c r="A57" s="139"/>
      <c r="B57" s="6">
        <v>2</v>
      </c>
      <c r="C57" s="15" t="s">
        <v>12</v>
      </c>
      <c r="D57" s="237" t="s">
        <v>291</v>
      </c>
      <c r="E57" s="237" t="s">
        <v>106</v>
      </c>
      <c r="F57" s="237" t="s">
        <v>292</v>
      </c>
      <c r="G57" s="237" t="s">
        <v>295</v>
      </c>
      <c r="H57" s="237" t="s">
        <v>293</v>
      </c>
    </row>
    <row r="58" spans="1:8" ht="105.75" thickBot="1">
      <c r="A58" s="139"/>
      <c r="B58" s="6">
        <v>3</v>
      </c>
      <c r="C58" s="15" t="s">
        <v>13</v>
      </c>
      <c r="D58" s="237" t="s">
        <v>288</v>
      </c>
      <c r="E58" s="237" t="s">
        <v>294</v>
      </c>
      <c r="F58" s="237" t="s">
        <v>289</v>
      </c>
      <c r="G58" s="237" t="s">
        <v>293</v>
      </c>
      <c r="H58" s="237" t="s">
        <v>45</v>
      </c>
    </row>
    <row r="59" spans="1:8" ht="60.75" thickBot="1">
      <c r="A59" s="139"/>
      <c r="B59" s="6">
        <v>4</v>
      </c>
      <c r="C59" s="15" t="s">
        <v>14</v>
      </c>
      <c r="D59" s="237" t="s">
        <v>288</v>
      </c>
      <c r="E59" s="237" t="s">
        <v>294</v>
      </c>
      <c r="F59" s="237" t="s">
        <v>289</v>
      </c>
      <c r="G59" s="237" t="s">
        <v>45</v>
      </c>
      <c r="H59" s="237" t="s">
        <v>45</v>
      </c>
    </row>
    <row r="60" spans="1:8">
      <c r="A60" s="139"/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90.75" thickBot="1">
      <c r="A62" s="139"/>
      <c r="B62" s="6">
        <v>1</v>
      </c>
      <c r="C62" s="15" t="s">
        <v>11</v>
      </c>
      <c r="E62" s="237" t="s">
        <v>106</v>
      </c>
      <c r="F62" s="237" t="s">
        <v>292</v>
      </c>
      <c r="G62" s="237" t="s">
        <v>295</v>
      </c>
      <c r="H62" s="237"/>
    </row>
    <row r="63" spans="1:8" ht="90.75" thickBot="1">
      <c r="A63" s="139"/>
      <c r="B63" s="6">
        <v>2</v>
      </c>
      <c r="C63" s="15" t="s">
        <v>12</v>
      </c>
      <c r="E63" s="237" t="s">
        <v>106</v>
      </c>
      <c r="F63" s="237" t="s">
        <v>292</v>
      </c>
      <c r="G63" s="237" t="s">
        <v>295</v>
      </c>
      <c r="H63" s="237"/>
    </row>
    <row r="64" spans="1:8" ht="105.75" thickBot="1">
      <c r="A64" s="139"/>
      <c r="B64" s="6">
        <v>3</v>
      </c>
      <c r="C64" s="15" t="s">
        <v>13</v>
      </c>
      <c r="D64" s="237" t="s">
        <v>288</v>
      </c>
      <c r="E64" s="237" t="s">
        <v>294</v>
      </c>
      <c r="F64" s="237" t="s">
        <v>289</v>
      </c>
      <c r="G64" s="237" t="s">
        <v>293</v>
      </c>
      <c r="H64" s="237"/>
    </row>
    <row r="65" spans="1:8" ht="60.75" thickBot="1">
      <c r="A65" s="139"/>
      <c r="B65" s="6">
        <v>4</v>
      </c>
      <c r="C65" s="15" t="s">
        <v>14</v>
      </c>
      <c r="D65" s="237" t="s">
        <v>288</v>
      </c>
      <c r="E65" s="237" t="s">
        <v>294</v>
      </c>
      <c r="F65" s="237" t="s">
        <v>289</v>
      </c>
      <c r="G65" s="237" t="s">
        <v>45</v>
      </c>
      <c r="H65" s="237"/>
    </row>
    <row r="66" spans="1:8">
      <c r="A66" s="139"/>
      <c r="B66" s="143">
        <v>5</v>
      </c>
      <c r="C66" s="15" t="s">
        <v>15</v>
      </c>
      <c r="D66" s="82"/>
      <c r="E66" s="82"/>
      <c r="F66" s="82"/>
      <c r="G66" s="82"/>
      <c r="H66" s="82"/>
    </row>
    <row r="67" spans="1:8">
      <c r="A67" s="139"/>
      <c r="B67" s="139"/>
      <c r="C67" s="139"/>
      <c r="D67" s="139"/>
      <c r="E67" s="139"/>
      <c r="F67" s="139"/>
      <c r="G67" s="139"/>
      <c r="H67" s="139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312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90.75" thickBot="1">
      <c r="A69" s="139"/>
      <c r="B69" s="6">
        <v>1</v>
      </c>
      <c r="C69" s="15" t="s">
        <v>11</v>
      </c>
      <c r="D69" s="344" t="s">
        <v>290</v>
      </c>
      <c r="E69" s="237" t="s">
        <v>106</v>
      </c>
      <c r="F69" s="237" t="s">
        <v>292</v>
      </c>
      <c r="G69" s="237" t="s">
        <v>295</v>
      </c>
      <c r="H69" s="237" t="s">
        <v>293</v>
      </c>
    </row>
    <row r="70" spans="1:8" ht="90.75" thickBot="1">
      <c r="A70" s="139"/>
      <c r="B70" s="6">
        <v>2</v>
      </c>
      <c r="C70" s="15" t="s">
        <v>12</v>
      </c>
      <c r="D70" s="237" t="s">
        <v>291</v>
      </c>
      <c r="E70" s="237" t="s">
        <v>106</v>
      </c>
      <c r="F70" s="237" t="s">
        <v>292</v>
      </c>
      <c r="G70" s="237" t="s">
        <v>295</v>
      </c>
      <c r="H70" s="237" t="s">
        <v>293</v>
      </c>
    </row>
    <row r="71" spans="1:8" ht="105.75" thickBot="1">
      <c r="A71" s="139"/>
      <c r="B71" s="6">
        <v>3</v>
      </c>
      <c r="C71" s="15" t="s">
        <v>13</v>
      </c>
      <c r="D71" s="351" t="s">
        <v>288</v>
      </c>
      <c r="E71" s="237" t="s">
        <v>294</v>
      </c>
      <c r="F71" s="237" t="s">
        <v>289</v>
      </c>
      <c r="G71" s="237" t="s">
        <v>293</v>
      </c>
      <c r="H71" s="237" t="s">
        <v>45</v>
      </c>
    </row>
    <row r="72" spans="1:8" ht="60.75" thickBot="1">
      <c r="A72" s="139"/>
      <c r="B72" s="6">
        <v>4</v>
      </c>
      <c r="C72" s="15" t="s">
        <v>14</v>
      </c>
      <c r="D72" s="237" t="s">
        <v>288</v>
      </c>
      <c r="E72" s="237" t="s">
        <v>294</v>
      </c>
      <c r="F72" s="237" t="s">
        <v>289</v>
      </c>
      <c r="G72" s="237" t="s">
        <v>45</v>
      </c>
      <c r="H72" s="237" t="s">
        <v>45</v>
      </c>
    </row>
    <row r="73" spans="1:8">
      <c r="A73" s="139"/>
      <c r="B73" s="143">
        <v>5</v>
      </c>
      <c r="C73" s="15" t="s">
        <v>15</v>
      </c>
      <c r="D73" s="82"/>
      <c r="E73" s="82"/>
      <c r="F73" s="82"/>
      <c r="G73" s="82"/>
      <c r="H73" s="82"/>
    </row>
    <row r="74" spans="1:8">
      <c r="A74" s="139"/>
      <c r="B74" s="139"/>
      <c r="C74" s="139"/>
      <c r="D74" s="139"/>
      <c r="E74" s="139"/>
      <c r="F74" s="139"/>
      <c r="G74" s="139"/>
      <c r="H74" s="139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90.75" thickBot="1">
      <c r="A76" s="139"/>
      <c r="B76" s="6">
        <v>1</v>
      </c>
      <c r="C76" s="15" t="s">
        <v>11</v>
      </c>
      <c r="D76" s="344" t="s">
        <v>290</v>
      </c>
      <c r="E76" s="237" t="s">
        <v>106</v>
      </c>
      <c r="F76" s="237" t="s">
        <v>292</v>
      </c>
      <c r="G76" s="237" t="s">
        <v>295</v>
      </c>
      <c r="H76" s="237" t="s">
        <v>293</v>
      </c>
    </row>
    <row r="77" spans="1:8" ht="90.75" thickBot="1">
      <c r="A77" s="139"/>
      <c r="B77" s="6">
        <v>2</v>
      </c>
      <c r="C77" s="15" t="s">
        <v>12</v>
      </c>
      <c r="D77" s="237" t="s">
        <v>291</v>
      </c>
      <c r="E77" s="237" t="s">
        <v>106</v>
      </c>
      <c r="F77" s="237" t="s">
        <v>292</v>
      </c>
      <c r="G77" s="237" t="s">
        <v>295</v>
      </c>
      <c r="H77" s="237" t="s">
        <v>293</v>
      </c>
    </row>
    <row r="78" spans="1:8" ht="105.75" thickBot="1">
      <c r="A78" s="139"/>
      <c r="B78" s="6">
        <v>3</v>
      </c>
      <c r="C78" s="15" t="s">
        <v>13</v>
      </c>
      <c r="D78" s="237" t="s">
        <v>288</v>
      </c>
      <c r="E78" s="237" t="s">
        <v>294</v>
      </c>
      <c r="F78" s="237" t="s">
        <v>289</v>
      </c>
      <c r="G78" s="237" t="s">
        <v>293</v>
      </c>
      <c r="H78" s="237" t="s">
        <v>45</v>
      </c>
    </row>
    <row r="79" spans="1:8" ht="60.75" thickBot="1">
      <c r="A79" s="139"/>
      <c r="B79" s="6">
        <v>4</v>
      </c>
      <c r="C79" s="15" t="s">
        <v>14</v>
      </c>
      <c r="D79" s="237" t="s">
        <v>288</v>
      </c>
      <c r="E79" s="237" t="s">
        <v>294</v>
      </c>
      <c r="F79" s="237" t="s">
        <v>289</v>
      </c>
      <c r="G79" s="237" t="s">
        <v>45</v>
      </c>
      <c r="H79" s="237" t="s">
        <v>45</v>
      </c>
    </row>
    <row r="80" spans="1:8" ht="30.75" thickBot="1">
      <c r="A80" s="139"/>
      <c r="B80" s="143">
        <v>5</v>
      </c>
      <c r="C80" s="15" t="s">
        <v>15</v>
      </c>
      <c r="D80" s="311" t="s">
        <v>106</v>
      </c>
      <c r="E80" s="82"/>
      <c r="F80" s="311" t="s">
        <v>106</v>
      </c>
      <c r="G80" s="82"/>
      <c r="H80" s="82"/>
    </row>
    <row r="81" spans="1:12">
      <c r="A81" s="139"/>
      <c r="B81" s="139"/>
      <c r="C81" s="139"/>
      <c r="D81" s="14"/>
      <c r="E81" s="14"/>
      <c r="F81" s="14"/>
      <c r="G81" s="14"/>
      <c r="H81" s="14"/>
    </row>
    <row r="82" spans="1:12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  <c r="L82" s="80"/>
    </row>
    <row r="83" spans="1:12" ht="90.75" thickBot="1">
      <c r="A83" s="139"/>
      <c r="B83" s="6">
        <v>1</v>
      </c>
      <c r="C83" s="15" t="s">
        <v>11</v>
      </c>
      <c r="D83" s="237"/>
      <c r="E83" s="313"/>
      <c r="F83" s="237" t="s">
        <v>292</v>
      </c>
      <c r="G83" s="237"/>
      <c r="H83" s="237" t="s">
        <v>293</v>
      </c>
    </row>
    <row r="84" spans="1:12" ht="90.75" thickBot="1">
      <c r="A84" s="139"/>
      <c r="B84" s="6">
        <v>2</v>
      </c>
      <c r="C84" s="15" t="s">
        <v>12</v>
      </c>
      <c r="D84" s="237"/>
      <c r="E84" s="313"/>
      <c r="F84" s="237" t="s">
        <v>292</v>
      </c>
      <c r="G84" s="237"/>
      <c r="H84" s="237" t="s">
        <v>293</v>
      </c>
    </row>
    <row r="85" spans="1:12" ht="45.75" thickBot="1">
      <c r="A85" s="139"/>
      <c r="B85" s="6">
        <v>3</v>
      </c>
      <c r="C85" s="15" t="s">
        <v>13</v>
      </c>
      <c r="D85" s="237"/>
      <c r="E85" s="237" t="s">
        <v>294</v>
      </c>
      <c r="F85" s="237" t="s">
        <v>289</v>
      </c>
      <c r="G85" s="237"/>
      <c r="H85" s="237" t="s">
        <v>45</v>
      </c>
    </row>
    <row r="86" spans="1:12" ht="45.75" thickBot="1">
      <c r="A86" s="139"/>
      <c r="B86" s="6">
        <v>4</v>
      </c>
      <c r="C86" s="15" t="s">
        <v>14</v>
      </c>
      <c r="D86" s="237"/>
      <c r="E86" s="237" t="s">
        <v>294</v>
      </c>
      <c r="F86" s="237" t="s">
        <v>289</v>
      </c>
      <c r="G86" s="237"/>
      <c r="H86" s="237" t="s">
        <v>45</v>
      </c>
    </row>
    <row r="87" spans="1:12" ht="45.75" thickBot="1">
      <c r="A87" s="139"/>
      <c r="B87" s="143">
        <v>5</v>
      </c>
      <c r="C87" s="15" t="s">
        <v>15</v>
      </c>
      <c r="D87" s="82"/>
      <c r="E87" s="309" t="s">
        <v>295</v>
      </c>
      <c r="F87" s="82"/>
      <c r="G87" s="82"/>
      <c r="H87" s="82"/>
    </row>
    <row r="88" spans="1:12" ht="45.75" thickBot="1">
      <c r="A88" s="139"/>
      <c r="B88" s="139"/>
      <c r="C88" s="139"/>
      <c r="D88" s="139"/>
      <c r="E88" s="309" t="s">
        <v>295</v>
      </c>
      <c r="F88" s="139"/>
      <c r="G88" s="139"/>
      <c r="H88" s="139"/>
    </row>
    <row r="89" spans="1:12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12" ht="90.75" thickBot="1">
      <c r="A90" s="139"/>
      <c r="B90" s="6">
        <v>1</v>
      </c>
      <c r="C90" s="15" t="s">
        <v>11</v>
      </c>
      <c r="D90" s="344" t="s">
        <v>290</v>
      </c>
      <c r="E90" s="237" t="s">
        <v>106</v>
      </c>
      <c r="F90" s="237" t="s">
        <v>292</v>
      </c>
      <c r="G90" s="237" t="s">
        <v>295</v>
      </c>
      <c r="H90" s="237" t="s">
        <v>293</v>
      </c>
    </row>
    <row r="91" spans="1:12" ht="90.75" thickBot="1">
      <c r="A91" s="139"/>
      <c r="B91" s="6">
        <v>2</v>
      </c>
      <c r="C91" s="15" t="s">
        <v>12</v>
      </c>
      <c r="D91" s="237" t="s">
        <v>291</v>
      </c>
      <c r="E91" s="237" t="s">
        <v>106</v>
      </c>
      <c r="F91" s="237" t="s">
        <v>292</v>
      </c>
      <c r="G91" s="237" t="s">
        <v>295</v>
      </c>
      <c r="H91" s="237" t="s">
        <v>293</v>
      </c>
    </row>
    <row r="92" spans="1:12" ht="105.75" thickBot="1">
      <c r="A92" s="139"/>
      <c r="B92" s="6">
        <v>3</v>
      </c>
      <c r="C92" s="15" t="s">
        <v>13</v>
      </c>
      <c r="D92" s="237" t="s">
        <v>288</v>
      </c>
      <c r="E92" s="237" t="s">
        <v>294</v>
      </c>
      <c r="F92" s="237" t="s">
        <v>289</v>
      </c>
      <c r="G92" s="237" t="s">
        <v>293</v>
      </c>
      <c r="H92" s="237" t="s">
        <v>45</v>
      </c>
    </row>
    <row r="93" spans="1:12" ht="60.75" thickBot="1">
      <c r="A93" s="139"/>
      <c r="B93" s="6">
        <v>4</v>
      </c>
      <c r="C93" s="15" t="s">
        <v>14</v>
      </c>
      <c r="D93" s="237" t="s">
        <v>288</v>
      </c>
      <c r="E93" s="237" t="s">
        <v>294</v>
      </c>
      <c r="F93" s="237" t="s">
        <v>289</v>
      </c>
      <c r="G93" s="237" t="s">
        <v>45</v>
      </c>
      <c r="H93" s="237" t="s">
        <v>45</v>
      </c>
    </row>
    <row r="94" spans="1:12" ht="45.75" thickBot="1">
      <c r="A94" s="139"/>
      <c r="B94" s="143">
        <v>5</v>
      </c>
      <c r="C94" s="15" t="s">
        <v>15</v>
      </c>
      <c r="D94" s="237" t="s">
        <v>288</v>
      </c>
      <c r="E94" s="311" t="s">
        <v>294</v>
      </c>
      <c r="F94" s="237" t="s">
        <v>289</v>
      </c>
      <c r="G94" s="237" t="s">
        <v>290</v>
      </c>
    </row>
    <row r="95" spans="1:12">
      <c r="A95" s="139"/>
      <c r="B95" s="139"/>
      <c r="C95" s="139"/>
      <c r="D95" s="139"/>
      <c r="E95" s="139"/>
      <c r="F95" s="139"/>
      <c r="G95" s="139"/>
      <c r="H95" s="139"/>
    </row>
    <row r="96" spans="1:12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20" ht="90.75" thickBot="1">
      <c r="A97" s="139"/>
      <c r="B97" s="6">
        <v>1</v>
      </c>
      <c r="C97" s="15" t="s">
        <v>11</v>
      </c>
      <c r="D97" s="344" t="s">
        <v>290</v>
      </c>
      <c r="E97" s="237" t="s">
        <v>106</v>
      </c>
      <c r="F97" s="237" t="s">
        <v>292</v>
      </c>
      <c r="G97" s="237" t="s">
        <v>295</v>
      </c>
      <c r="H97" s="237" t="s">
        <v>293</v>
      </c>
    </row>
    <row r="98" spans="1:20" ht="90.75" thickBot="1">
      <c r="A98" s="139"/>
      <c r="B98" s="6">
        <v>2</v>
      </c>
      <c r="C98" s="15" t="s">
        <v>12</v>
      </c>
      <c r="D98" s="237" t="s">
        <v>291</v>
      </c>
      <c r="E98" s="237" t="s">
        <v>106</v>
      </c>
      <c r="F98" s="237" t="s">
        <v>292</v>
      </c>
      <c r="G98" s="237" t="s">
        <v>295</v>
      </c>
      <c r="H98" s="237" t="s">
        <v>293</v>
      </c>
    </row>
    <row r="99" spans="1:20" ht="105.75" thickBot="1">
      <c r="A99" s="139"/>
      <c r="B99" s="6">
        <v>3</v>
      </c>
      <c r="C99" s="15" t="s">
        <v>13</v>
      </c>
      <c r="D99" s="237" t="s">
        <v>288</v>
      </c>
      <c r="E99" s="237" t="s">
        <v>294</v>
      </c>
      <c r="F99" s="237" t="s">
        <v>289</v>
      </c>
      <c r="G99" s="237" t="s">
        <v>293</v>
      </c>
      <c r="H99" s="237" t="s">
        <v>45</v>
      </c>
    </row>
    <row r="100" spans="1:20" ht="60.75" thickBot="1">
      <c r="A100" s="139"/>
      <c r="B100" s="6">
        <v>4</v>
      </c>
      <c r="C100" s="15" t="s">
        <v>14</v>
      </c>
      <c r="D100" s="237" t="s">
        <v>288</v>
      </c>
      <c r="E100" s="237" t="s">
        <v>294</v>
      </c>
      <c r="F100" s="237" t="s">
        <v>289</v>
      </c>
      <c r="G100" s="237" t="s">
        <v>45</v>
      </c>
      <c r="H100" s="237" t="s">
        <v>45</v>
      </c>
    </row>
    <row r="101" spans="1:20" ht="45.75" thickBot="1">
      <c r="A101" s="139"/>
      <c r="B101" s="143">
        <v>5</v>
      </c>
      <c r="C101" s="15" t="s">
        <v>15</v>
      </c>
      <c r="D101" s="237" t="s">
        <v>288</v>
      </c>
      <c r="E101" s="311" t="s">
        <v>294</v>
      </c>
      <c r="F101" s="237" t="s">
        <v>289</v>
      </c>
      <c r="G101" s="237" t="s">
        <v>291</v>
      </c>
    </row>
    <row r="102" spans="1:20">
      <c r="A102" s="139"/>
      <c r="B102" s="139"/>
      <c r="C102" s="139"/>
      <c r="D102" s="139"/>
      <c r="E102" s="139"/>
      <c r="F102" s="139"/>
      <c r="G102" s="139"/>
      <c r="H102" s="139"/>
    </row>
    <row r="103" spans="1:20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20" ht="90.75" thickBot="1">
      <c r="A104" s="139"/>
      <c r="B104" s="6">
        <v>1</v>
      </c>
      <c r="C104" s="15" t="s">
        <v>11</v>
      </c>
      <c r="D104" s="344" t="s">
        <v>290</v>
      </c>
      <c r="E104" s="237" t="s">
        <v>106</v>
      </c>
      <c r="F104" s="237" t="s">
        <v>292</v>
      </c>
      <c r="G104" s="237" t="s">
        <v>295</v>
      </c>
      <c r="H104" s="237" t="s">
        <v>293</v>
      </c>
    </row>
    <row r="105" spans="1:20" ht="90.75" thickBot="1">
      <c r="A105" s="139"/>
      <c r="B105" s="6">
        <v>2</v>
      </c>
      <c r="C105" s="15" t="s">
        <v>12</v>
      </c>
      <c r="D105" s="237" t="s">
        <v>291</v>
      </c>
      <c r="E105" s="237" t="s">
        <v>106</v>
      </c>
      <c r="F105" s="237" t="s">
        <v>292</v>
      </c>
      <c r="G105" s="237" t="s">
        <v>295</v>
      </c>
      <c r="H105" s="237" t="s">
        <v>293</v>
      </c>
    </row>
    <row r="106" spans="1:20" ht="105.75" thickBot="1">
      <c r="A106" s="139"/>
      <c r="B106" s="6">
        <v>3</v>
      </c>
      <c r="C106" s="15" t="s">
        <v>13</v>
      </c>
      <c r="D106" s="237" t="s">
        <v>288</v>
      </c>
      <c r="E106" s="237" t="s">
        <v>294</v>
      </c>
      <c r="F106" s="237" t="s">
        <v>289</v>
      </c>
      <c r="G106" s="237" t="s">
        <v>293</v>
      </c>
      <c r="H106" s="237" t="s">
        <v>45</v>
      </c>
    </row>
    <row r="107" spans="1:20" ht="60.75" thickBot="1">
      <c r="A107" s="139"/>
      <c r="B107" s="6">
        <v>4</v>
      </c>
      <c r="C107" s="15" t="s">
        <v>14</v>
      </c>
      <c r="D107" s="237" t="s">
        <v>288</v>
      </c>
      <c r="E107" s="237" t="s">
        <v>294</v>
      </c>
      <c r="F107" s="237" t="s">
        <v>289</v>
      </c>
      <c r="G107" s="237" t="s">
        <v>45</v>
      </c>
      <c r="H107" s="237" t="s">
        <v>45</v>
      </c>
    </row>
    <row r="108" spans="1:20" ht="105.75" thickBot="1">
      <c r="A108" s="139"/>
      <c r="B108" s="143">
        <v>5</v>
      </c>
      <c r="C108" s="15" t="s">
        <v>15</v>
      </c>
      <c r="E108" s="309" t="s">
        <v>293</v>
      </c>
      <c r="G108" s="311" t="s">
        <v>292</v>
      </c>
      <c r="H108" s="309" t="s">
        <v>293</v>
      </c>
    </row>
    <row r="109" spans="1:20">
      <c r="A109" s="139"/>
      <c r="B109" s="139"/>
      <c r="C109" s="139"/>
      <c r="D109" s="139"/>
      <c r="E109" s="139"/>
      <c r="F109" s="139"/>
      <c r="G109" s="139"/>
      <c r="H109" s="139"/>
    </row>
    <row r="110" spans="1:20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20" ht="90.75" thickBot="1">
      <c r="A111" s="139"/>
      <c r="B111" s="6">
        <v>1</v>
      </c>
      <c r="C111" s="15" t="s">
        <v>11</v>
      </c>
      <c r="D111" s="344" t="s">
        <v>290</v>
      </c>
      <c r="E111" s="237" t="s">
        <v>106</v>
      </c>
      <c r="F111" s="237" t="s">
        <v>292</v>
      </c>
      <c r="G111" s="237" t="s">
        <v>295</v>
      </c>
      <c r="H111" s="237" t="s">
        <v>293</v>
      </c>
    </row>
    <row r="112" spans="1:20" ht="90.75" thickBot="1">
      <c r="A112" s="139"/>
      <c r="B112" s="6">
        <v>2</v>
      </c>
      <c r="C112" s="15" t="s">
        <v>12</v>
      </c>
      <c r="D112" s="237" t="s">
        <v>291</v>
      </c>
      <c r="E112" s="237" t="s">
        <v>106</v>
      </c>
      <c r="F112" s="237" t="s">
        <v>292</v>
      </c>
      <c r="G112" s="237" t="s">
        <v>295</v>
      </c>
      <c r="H112" s="237" t="s">
        <v>293</v>
      </c>
      <c r="T112" s="271"/>
    </row>
    <row r="113" spans="1:20" ht="105.75" thickBot="1">
      <c r="A113" s="139"/>
      <c r="B113" s="6">
        <v>3</v>
      </c>
      <c r="C113" s="15" t="s">
        <v>13</v>
      </c>
      <c r="D113" s="237" t="s">
        <v>288</v>
      </c>
      <c r="E113" s="237" t="s">
        <v>294</v>
      </c>
      <c r="F113" s="237" t="s">
        <v>289</v>
      </c>
      <c r="G113" s="237" t="s">
        <v>293</v>
      </c>
      <c r="H113" s="237" t="s">
        <v>45</v>
      </c>
      <c r="T113" s="271"/>
    </row>
    <row r="114" spans="1:20" ht="60.75" thickBot="1">
      <c r="A114" s="139"/>
      <c r="B114" s="6">
        <v>4</v>
      </c>
      <c r="C114" s="15" t="s">
        <v>14</v>
      </c>
      <c r="D114" s="237" t="s">
        <v>288</v>
      </c>
      <c r="E114" s="237" t="s">
        <v>294</v>
      </c>
      <c r="F114" s="237" t="s">
        <v>289</v>
      </c>
      <c r="G114" s="237" t="s">
        <v>45</v>
      </c>
      <c r="H114" s="237" t="s">
        <v>45</v>
      </c>
      <c r="T114" s="271"/>
    </row>
    <row r="115" spans="1:20" ht="75.75" thickBot="1">
      <c r="A115" s="139"/>
      <c r="B115" s="143">
        <v>5</v>
      </c>
      <c r="C115" s="15" t="s">
        <v>15</v>
      </c>
      <c r="E115" s="309" t="s">
        <v>293</v>
      </c>
      <c r="G115" s="309" t="s">
        <v>45</v>
      </c>
      <c r="H115" s="309" t="s">
        <v>45</v>
      </c>
      <c r="T115" s="271"/>
    </row>
    <row r="116" spans="1:20">
      <c r="A116" s="139"/>
      <c r="B116" s="139"/>
      <c r="C116" s="139"/>
      <c r="D116" s="139"/>
      <c r="E116" s="139"/>
      <c r="F116" s="139"/>
      <c r="G116" s="139"/>
      <c r="H116" s="139"/>
    </row>
    <row r="117" spans="1:20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20" ht="90.75" thickBot="1">
      <c r="A118" s="139"/>
      <c r="B118" s="6">
        <v>1</v>
      </c>
      <c r="C118" s="15" t="s">
        <v>11</v>
      </c>
      <c r="D118" s="344" t="s">
        <v>290</v>
      </c>
      <c r="E118" s="237" t="s">
        <v>106</v>
      </c>
      <c r="F118" s="237" t="s">
        <v>292</v>
      </c>
      <c r="G118" s="237" t="s">
        <v>295</v>
      </c>
      <c r="H118" s="237" t="s">
        <v>293</v>
      </c>
    </row>
    <row r="119" spans="1:20" ht="90.75" thickBot="1">
      <c r="A119" s="139"/>
      <c r="B119" s="6">
        <v>2</v>
      </c>
      <c r="C119" s="15" t="s">
        <v>12</v>
      </c>
      <c r="D119" s="237" t="s">
        <v>291</v>
      </c>
      <c r="E119" s="237" t="s">
        <v>106</v>
      </c>
      <c r="F119" s="237" t="s">
        <v>292</v>
      </c>
      <c r="G119" s="237" t="s">
        <v>295</v>
      </c>
      <c r="H119" s="237" t="s">
        <v>293</v>
      </c>
    </row>
    <row r="120" spans="1:20" ht="105.75" thickBot="1">
      <c r="A120" s="139"/>
      <c r="B120" s="6">
        <v>3</v>
      </c>
      <c r="C120" s="15" t="s">
        <v>13</v>
      </c>
      <c r="D120" s="237" t="s">
        <v>288</v>
      </c>
      <c r="E120" s="237" t="s">
        <v>294</v>
      </c>
      <c r="F120" s="263" t="s">
        <v>289</v>
      </c>
      <c r="G120" s="263" t="s">
        <v>293</v>
      </c>
      <c r="H120" s="263" t="s">
        <v>45</v>
      </c>
    </row>
    <row r="121" spans="1:20" ht="60.75" thickBot="1">
      <c r="A121" s="139"/>
      <c r="B121" s="6">
        <v>4</v>
      </c>
      <c r="C121" s="15" t="s">
        <v>14</v>
      </c>
      <c r="D121" s="237" t="s">
        <v>288</v>
      </c>
      <c r="E121" s="310" t="s">
        <v>294</v>
      </c>
      <c r="F121" s="82" t="s">
        <v>289</v>
      </c>
      <c r="G121" s="82" t="s">
        <v>45</v>
      </c>
      <c r="H121" s="82" t="s">
        <v>45</v>
      </c>
    </row>
    <row r="122" spans="1:20" ht="105.75" thickBot="1">
      <c r="A122" s="139"/>
      <c r="B122" s="143">
        <v>5</v>
      </c>
      <c r="C122" s="15" t="s">
        <v>15</v>
      </c>
      <c r="E122" s="342" t="s">
        <v>291</v>
      </c>
      <c r="F122" s="314" t="s">
        <v>45</v>
      </c>
      <c r="G122" s="312" t="s">
        <v>292</v>
      </c>
      <c r="H122" s="111"/>
    </row>
    <row r="123" spans="1:20">
      <c r="A123" s="139"/>
      <c r="B123" s="139"/>
      <c r="C123" s="139"/>
      <c r="E123" s="139"/>
      <c r="F123" s="139"/>
      <c r="G123" s="139"/>
      <c r="H123" s="139"/>
    </row>
    <row r="124" spans="1:20">
      <c r="A124" s="139"/>
      <c r="B124" s="139"/>
      <c r="C124" s="139"/>
      <c r="D124" s="139"/>
      <c r="E124" s="139"/>
      <c r="F124" s="139"/>
      <c r="G124" s="139"/>
      <c r="H124" s="139"/>
    </row>
    <row r="125" spans="1:20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20">
      <c r="A126" s="139"/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20">
      <c r="A127" s="139"/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20">
      <c r="A128" s="139"/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14">
      <c r="A129" s="139"/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14">
      <c r="A130" s="139"/>
      <c r="B130" s="143">
        <v>5</v>
      </c>
      <c r="C130" s="15" t="s">
        <v>15</v>
      </c>
      <c r="D130" s="82"/>
      <c r="E130" s="82"/>
      <c r="F130" s="82"/>
      <c r="G130" s="82"/>
      <c r="H130" s="82"/>
      <c r="J130" s="77"/>
    </row>
    <row r="131" spans="1:14">
      <c r="A131" s="139"/>
      <c r="B131" s="139"/>
      <c r="C131" s="139"/>
      <c r="D131" s="139"/>
      <c r="E131" s="139"/>
      <c r="F131" s="139"/>
      <c r="G131" s="139"/>
      <c r="H131" s="139"/>
    </row>
    <row r="132" spans="1:14" ht="31.5">
      <c r="A132" s="139"/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14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  <c r="J133" s="221"/>
      <c r="K133" s="221"/>
      <c r="L133" s="221"/>
      <c r="M133" s="221"/>
      <c r="N133" s="221"/>
    </row>
    <row r="134" spans="1:14">
      <c r="A134" s="139"/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14">
      <c r="A135" s="139"/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14">
      <c r="A136" s="139"/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14">
      <c r="A137" s="139"/>
      <c r="B137" s="143">
        <v>5</v>
      </c>
      <c r="C137" s="15" t="s">
        <v>15</v>
      </c>
      <c r="D137" s="82"/>
      <c r="E137" s="82"/>
      <c r="F137" s="82"/>
      <c r="G137" s="82"/>
      <c r="H137" s="82"/>
    </row>
    <row r="138" spans="1:14">
      <c r="A138" s="139"/>
      <c r="B138" s="139"/>
      <c r="C138" s="139"/>
      <c r="D138" s="139"/>
      <c r="E138" s="139"/>
      <c r="F138" s="139"/>
      <c r="G138" s="139"/>
      <c r="H138" s="139"/>
    </row>
    <row r="139" spans="1:14" ht="32.25" thickBot="1">
      <c r="A139" s="139"/>
      <c r="B139" s="5" t="s">
        <v>0</v>
      </c>
      <c r="C139" s="5" t="s">
        <v>1</v>
      </c>
      <c r="D139" s="5" t="s">
        <v>416</v>
      </c>
      <c r="E139" s="5" t="s">
        <v>417</v>
      </c>
      <c r="F139" s="5" t="s">
        <v>418</v>
      </c>
      <c r="G139" s="5" t="s">
        <v>419</v>
      </c>
      <c r="H139" s="5" t="s">
        <v>420</v>
      </c>
    </row>
    <row r="140" spans="1:14" ht="90.75" thickBot="1">
      <c r="A140" s="139">
        <v>15</v>
      </c>
      <c r="B140" s="6">
        <v>1</v>
      </c>
      <c r="C140" s="15" t="s">
        <v>11</v>
      </c>
      <c r="E140" s="237" t="s">
        <v>106</v>
      </c>
      <c r="F140" s="237" t="s">
        <v>292</v>
      </c>
      <c r="G140" s="237" t="s">
        <v>295</v>
      </c>
      <c r="H140" s="237" t="s">
        <v>293</v>
      </c>
    </row>
    <row r="141" spans="1:14" ht="90.75" thickBot="1">
      <c r="A141" s="139"/>
      <c r="B141" s="6">
        <v>2</v>
      </c>
      <c r="C141" s="15" t="s">
        <v>12</v>
      </c>
      <c r="E141" s="237" t="s">
        <v>106</v>
      </c>
      <c r="F141" s="237" t="s">
        <v>292</v>
      </c>
      <c r="G141" s="237" t="s">
        <v>295</v>
      </c>
      <c r="H141" s="237" t="s">
        <v>293</v>
      </c>
    </row>
    <row r="142" spans="1:14" ht="105.75" thickBot="1">
      <c r="A142" s="139"/>
      <c r="B142" s="6">
        <v>3</v>
      </c>
      <c r="C142" s="15" t="s">
        <v>13</v>
      </c>
      <c r="D142" s="237" t="s">
        <v>288</v>
      </c>
      <c r="E142" s="237" t="s">
        <v>294</v>
      </c>
      <c r="F142" s="237" t="s">
        <v>289</v>
      </c>
      <c r="G142" s="237" t="s">
        <v>293</v>
      </c>
      <c r="H142" s="237" t="s">
        <v>45</v>
      </c>
    </row>
    <row r="143" spans="1:14" ht="60.75" thickBot="1">
      <c r="A143" s="139"/>
      <c r="B143" s="6">
        <v>4</v>
      </c>
      <c r="C143" s="15" t="s">
        <v>14</v>
      </c>
      <c r="D143" s="237" t="s">
        <v>288</v>
      </c>
      <c r="E143" s="237" t="s">
        <v>294</v>
      </c>
      <c r="F143" s="237" t="s">
        <v>289</v>
      </c>
      <c r="G143" s="237" t="s">
        <v>45</v>
      </c>
      <c r="H143" s="237" t="s">
        <v>45</v>
      </c>
    </row>
    <row r="144" spans="1:14" ht="30.75" thickBot="1">
      <c r="A144" s="139"/>
      <c r="B144" s="143">
        <v>5</v>
      </c>
      <c r="C144" s="15" t="s">
        <v>15</v>
      </c>
      <c r="D144" s="237" t="s">
        <v>106</v>
      </c>
      <c r="F144" s="237" t="s">
        <v>106</v>
      </c>
      <c r="G144" s="202"/>
      <c r="H144" s="202"/>
    </row>
    <row r="145" spans="1:8">
      <c r="A145" s="139"/>
      <c r="B145" s="139"/>
      <c r="C145" s="139"/>
      <c r="D145" s="139"/>
      <c r="E145" s="139"/>
      <c r="F145" s="139"/>
      <c r="G145" s="139"/>
      <c r="H145" s="139"/>
    </row>
    <row r="146" spans="1:8">
      <c r="A146" s="139"/>
      <c r="B146" s="139"/>
      <c r="C146" s="139"/>
      <c r="D146" s="139"/>
      <c r="E146" s="139"/>
      <c r="F146" s="139"/>
      <c r="G146" s="139"/>
      <c r="H146" s="139"/>
    </row>
    <row r="147" spans="1:8" ht="32.25" thickBot="1">
      <c r="A147" s="139"/>
      <c r="B147" s="5" t="s">
        <v>0</v>
      </c>
      <c r="C147" s="5" t="s">
        <v>1</v>
      </c>
      <c r="D147" s="218" t="s">
        <v>421</v>
      </c>
      <c r="E147" s="218" t="s">
        <v>422</v>
      </c>
      <c r="F147" s="5" t="s">
        <v>423</v>
      </c>
      <c r="G147" s="5" t="s">
        <v>424</v>
      </c>
      <c r="H147" s="5" t="s">
        <v>425</v>
      </c>
    </row>
    <row r="148" spans="1:8" ht="90.75" thickBot="1">
      <c r="A148" s="139">
        <v>16</v>
      </c>
      <c r="B148" s="6">
        <v>1</v>
      </c>
      <c r="C148" s="128" t="s">
        <v>11</v>
      </c>
      <c r="D148" s="343" t="s">
        <v>290</v>
      </c>
      <c r="E148" s="111"/>
      <c r="F148" s="281" t="s">
        <v>292</v>
      </c>
      <c r="G148" s="237" t="s">
        <v>295</v>
      </c>
      <c r="H148" s="237" t="s">
        <v>293</v>
      </c>
    </row>
    <row r="149" spans="1:8" ht="27.75" customHeight="1" thickBot="1">
      <c r="A149" s="139"/>
      <c r="B149" s="6">
        <v>2</v>
      </c>
      <c r="C149" s="128" t="s">
        <v>12</v>
      </c>
      <c r="D149" s="82" t="s">
        <v>291</v>
      </c>
      <c r="E149" s="111"/>
      <c r="F149" s="281" t="s">
        <v>292</v>
      </c>
      <c r="G149" s="237" t="s">
        <v>295</v>
      </c>
      <c r="H149" s="237" t="s">
        <v>293</v>
      </c>
    </row>
    <row r="150" spans="1:8" ht="105.75" thickBot="1">
      <c r="A150" s="139"/>
      <c r="B150" s="6">
        <v>3</v>
      </c>
      <c r="C150" s="128" t="s">
        <v>13</v>
      </c>
      <c r="D150" s="82" t="s">
        <v>288</v>
      </c>
      <c r="E150" s="82" t="s">
        <v>294</v>
      </c>
      <c r="F150" s="281" t="s">
        <v>289</v>
      </c>
      <c r="G150" s="237" t="s">
        <v>293</v>
      </c>
      <c r="H150" s="237" t="s">
        <v>45</v>
      </c>
    </row>
    <row r="151" spans="1:8" ht="60.75" thickBot="1">
      <c r="A151" s="139"/>
      <c r="B151" s="6">
        <v>4</v>
      </c>
      <c r="C151" s="15" t="s">
        <v>14</v>
      </c>
      <c r="D151" s="301" t="s">
        <v>288</v>
      </c>
      <c r="E151" s="301" t="s">
        <v>294</v>
      </c>
      <c r="F151" s="237" t="s">
        <v>289</v>
      </c>
      <c r="G151" s="237" t="s">
        <v>45</v>
      </c>
      <c r="H151" s="237" t="s">
        <v>45</v>
      </c>
    </row>
    <row r="152" spans="1:8" ht="105.75" thickBot="1">
      <c r="A152" s="139"/>
      <c r="B152" s="143">
        <v>5</v>
      </c>
      <c r="C152" s="15" t="s">
        <v>15</v>
      </c>
      <c r="D152" s="202"/>
      <c r="E152" s="311" t="s">
        <v>290</v>
      </c>
      <c r="F152" s="350" t="s">
        <v>106</v>
      </c>
      <c r="G152" s="350" t="s">
        <v>293</v>
      </c>
      <c r="H152" s="328" t="s">
        <v>45</v>
      </c>
    </row>
    <row r="153" spans="1:8" ht="105.75" thickBot="1">
      <c r="A153" s="139"/>
      <c r="B153" s="6">
        <v>6</v>
      </c>
      <c r="C153" s="15" t="s">
        <v>15</v>
      </c>
      <c r="D153" s="13"/>
      <c r="E153" s="6"/>
      <c r="F153" s="13"/>
      <c r="G153" s="350" t="s">
        <v>293</v>
      </c>
      <c r="H153" s="328" t="s">
        <v>45</v>
      </c>
    </row>
    <row r="154" spans="1:8">
      <c r="A154" s="139"/>
      <c r="B154" s="139"/>
      <c r="C154" s="139"/>
      <c r="D154" s="139"/>
      <c r="E154" s="139"/>
      <c r="F154" s="139"/>
      <c r="G154" s="139"/>
      <c r="H154" s="139"/>
    </row>
    <row r="155" spans="1:8">
      <c r="A155" s="139"/>
      <c r="B155" s="139"/>
      <c r="C155" s="139"/>
      <c r="D155" s="139"/>
      <c r="E155" s="139"/>
      <c r="F155" s="139"/>
      <c r="G155" s="139"/>
      <c r="H155" s="139"/>
    </row>
    <row r="156" spans="1:8" ht="31.5">
      <c r="A156" s="139"/>
      <c r="B156" s="199" t="s">
        <v>0</v>
      </c>
      <c r="C156" s="345" t="s">
        <v>1</v>
      </c>
      <c r="D156" s="218" t="s">
        <v>426</v>
      </c>
      <c r="E156" s="218" t="s">
        <v>427</v>
      </c>
      <c r="F156" s="218" t="s">
        <v>428</v>
      </c>
      <c r="G156" s="218" t="s">
        <v>429</v>
      </c>
      <c r="H156" s="218" t="s">
        <v>430</v>
      </c>
    </row>
    <row r="157" spans="1:8" ht="90">
      <c r="A157" s="139">
        <v>17</v>
      </c>
      <c r="B157" s="6">
        <v>1</v>
      </c>
      <c r="C157" s="15" t="s">
        <v>11</v>
      </c>
      <c r="D157" s="343" t="s">
        <v>290</v>
      </c>
      <c r="E157" s="82" t="s">
        <v>106</v>
      </c>
      <c r="F157" s="82" t="s">
        <v>292</v>
      </c>
      <c r="G157" s="82" t="s">
        <v>295</v>
      </c>
      <c r="H157" s="111"/>
    </row>
    <row r="158" spans="1:8" ht="65.25" customHeight="1">
      <c r="A158" s="139"/>
      <c r="B158" s="6">
        <v>2</v>
      </c>
      <c r="C158" s="15" t="s">
        <v>12</v>
      </c>
      <c r="D158" s="82" t="s">
        <v>291</v>
      </c>
      <c r="E158" s="82" t="s">
        <v>106</v>
      </c>
      <c r="F158" s="82" t="s">
        <v>292</v>
      </c>
      <c r="G158" s="82" t="s">
        <v>295</v>
      </c>
      <c r="H158" s="111"/>
    </row>
    <row r="159" spans="1:8" ht="45">
      <c r="A159" s="139"/>
      <c r="B159" s="6">
        <v>3</v>
      </c>
      <c r="C159" s="15" t="s">
        <v>13</v>
      </c>
      <c r="D159" s="82" t="s">
        <v>288</v>
      </c>
      <c r="E159" s="82" t="s">
        <v>294</v>
      </c>
      <c r="F159" s="82" t="s">
        <v>289</v>
      </c>
      <c r="G159" s="111"/>
      <c r="H159" s="111"/>
    </row>
    <row r="160" spans="1:8" ht="45">
      <c r="A160" s="139"/>
      <c r="B160" s="6">
        <v>4</v>
      </c>
      <c r="C160" s="15" t="s">
        <v>14</v>
      </c>
      <c r="D160" s="82" t="s">
        <v>288</v>
      </c>
      <c r="E160" s="82" t="s">
        <v>294</v>
      </c>
      <c r="F160" s="82" t="s">
        <v>289</v>
      </c>
      <c r="G160" s="111"/>
      <c r="H160" s="111"/>
    </row>
    <row r="161" spans="1:8" ht="30.75" thickBot="1">
      <c r="A161" s="139"/>
      <c r="B161" s="6">
        <v>5</v>
      </c>
      <c r="C161" s="15" t="s">
        <v>15</v>
      </c>
      <c r="D161" s="343" t="s">
        <v>106</v>
      </c>
      <c r="E161" s="82" t="s">
        <v>290</v>
      </c>
      <c r="F161" s="205"/>
      <c r="G161" s="202"/>
      <c r="H161" s="202"/>
    </row>
    <row r="162" spans="1:8" ht="45.75" thickBot="1">
      <c r="A162" s="139"/>
      <c r="B162" s="6">
        <v>6</v>
      </c>
      <c r="C162" s="15"/>
      <c r="D162" s="27"/>
      <c r="E162" s="352" t="s">
        <v>291</v>
      </c>
      <c r="F162" s="27"/>
      <c r="G162" s="27"/>
      <c r="H162" s="27"/>
    </row>
    <row r="163" spans="1:8" ht="43.5" customHeight="1">
      <c r="A163" s="139"/>
      <c r="B163" s="139"/>
      <c r="C163" s="139"/>
      <c r="D163" s="65"/>
      <c r="E163" s="65"/>
      <c r="F163" s="65"/>
      <c r="G163" s="65"/>
      <c r="H163" s="65"/>
    </row>
    <row r="164" spans="1:8">
      <c r="A164" s="139"/>
      <c r="B164" s="139"/>
      <c r="C164" s="139"/>
      <c r="D164" s="139"/>
      <c r="E164" s="139"/>
      <c r="F164" s="139"/>
      <c r="G164" s="139"/>
      <c r="H164" s="139"/>
    </row>
    <row r="165" spans="1:8">
      <c r="A165" s="139"/>
      <c r="B165" s="139"/>
      <c r="C165" s="139"/>
      <c r="D165" s="139"/>
      <c r="E165" s="139"/>
      <c r="F165" s="139"/>
      <c r="G165" s="139"/>
      <c r="H165" s="139"/>
    </row>
    <row r="166" spans="1:8" s="139" customFormat="1" ht="32.25" thickBot="1">
      <c r="A166" s="139">
        <v>18</v>
      </c>
      <c r="B166" s="5" t="s">
        <v>0</v>
      </c>
      <c r="C166" s="5" t="s">
        <v>1</v>
      </c>
      <c r="D166" s="218" t="s">
        <v>431</v>
      </c>
      <c r="E166" s="218"/>
      <c r="F166" s="5"/>
      <c r="G166" s="5"/>
      <c r="H166" s="5"/>
    </row>
    <row r="167" spans="1:8" s="139" customFormat="1" ht="30.75" thickBot="1">
      <c r="B167" s="6">
        <v>1</v>
      </c>
      <c r="C167" s="15" t="s">
        <v>11</v>
      </c>
      <c r="D167" s="344" t="s">
        <v>290</v>
      </c>
      <c r="E167" s="237"/>
      <c r="F167" s="237"/>
      <c r="G167" s="237"/>
      <c r="H167" s="237"/>
    </row>
    <row r="168" spans="1:8" s="139" customFormat="1" ht="45.75" thickBot="1">
      <c r="B168" s="6">
        <v>2</v>
      </c>
      <c r="C168" s="15" t="s">
        <v>12</v>
      </c>
      <c r="D168" s="237" t="s">
        <v>291</v>
      </c>
      <c r="E168" s="237"/>
      <c r="F168" s="237"/>
      <c r="G168" s="237"/>
      <c r="H168" s="237"/>
    </row>
    <row r="169" spans="1:8" s="139" customFormat="1" ht="30.75" thickBot="1">
      <c r="B169" s="6">
        <v>3</v>
      </c>
      <c r="C169" s="15" t="s">
        <v>13</v>
      </c>
      <c r="D169" s="237" t="s">
        <v>288</v>
      </c>
      <c r="E169" s="237"/>
      <c r="F169" s="237"/>
      <c r="G169" s="237"/>
      <c r="H169" s="237"/>
    </row>
    <row r="170" spans="1:8" s="139" customFormat="1" ht="30.75" thickBot="1">
      <c r="B170" s="6">
        <v>4</v>
      </c>
      <c r="C170" s="15" t="s">
        <v>14</v>
      </c>
      <c r="D170" s="237" t="s">
        <v>288</v>
      </c>
      <c r="E170" s="237"/>
      <c r="F170" s="237"/>
      <c r="G170" s="237"/>
      <c r="H170" s="237"/>
    </row>
    <row r="171" spans="1:8" s="139" customFormat="1" ht="30.75" thickBot="1">
      <c r="B171" s="6">
        <v>5</v>
      </c>
      <c r="C171" s="15" t="s">
        <v>15</v>
      </c>
      <c r="D171" s="350" t="s">
        <v>45</v>
      </c>
      <c r="E171" s="255"/>
      <c r="F171" s="202"/>
      <c r="G171" s="228"/>
      <c r="H171" s="202"/>
    </row>
    <row r="172" spans="1:8" s="139" customFormat="1" ht="75.75" thickBot="1">
      <c r="B172" s="6">
        <v>6</v>
      </c>
      <c r="C172" s="15"/>
      <c r="D172" s="350" t="s">
        <v>293</v>
      </c>
      <c r="E172" s="6"/>
      <c r="F172" s="6"/>
      <c r="G172" s="6"/>
      <c r="H172" s="6"/>
    </row>
    <row r="173" spans="1:8" s="139" customFormat="1">
      <c r="B173" s="196"/>
      <c r="C173" s="197"/>
      <c r="D173" s="198"/>
      <c r="E173" s="196"/>
      <c r="F173" s="196"/>
      <c r="G173" s="196"/>
      <c r="H173" s="196"/>
    </row>
    <row r="174" spans="1:8" s="139" customFormat="1" ht="26.25">
      <c r="B174" s="360" t="s">
        <v>33</v>
      </c>
      <c r="C174" s="360"/>
      <c r="D174" s="360"/>
      <c r="E174" s="360"/>
      <c r="F174" s="360"/>
      <c r="G174" s="360"/>
      <c r="H174" s="360"/>
    </row>
    <row r="175" spans="1:8" ht="32.25" thickBot="1">
      <c r="A175" s="139">
        <v>20</v>
      </c>
      <c r="B175" s="5" t="s">
        <v>0</v>
      </c>
      <c r="C175" s="5" t="s">
        <v>1</v>
      </c>
      <c r="D175" s="5" t="s">
        <v>226</v>
      </c>
      <c r="E175" s="5" t="s">
        <v>228</v>
      </c>
      <c r="F175" s="5" t="s">
        <v>229</v>
      </c>
      <c r="G175" s="5" t="s">
        <v>230</v>
      </c>
      <c r="H175" s="5" t="s">
        <v>231</v>
      </c>
    </row>
    <row r="176" spans="1:8" ht="90.75" thickBot="1">
      <c r="A176" s="139"/>
      <c r="B176" s="6">
        <v>1</v>
      </c>
      <c r="C176" s="15" t="s">
        <v>11</v>
      </c>
      <c r="D176" s="237" t="s">
        <v>290</v>
      </c>
      <c r="E176" s="237" t="s">
        <v>106</v>
      </c>
      <c r="F176" s="237" t="s">
        <v>292</v>
      </c>
      <c r="G176" s="237" t="s">
        <v>295</v>
      </c>
      <c r="H176" s="237"/>
    </row>
    <row r="177" spans="1:18" ht="45.75" thickBot="1">
      <c r="A177" s="139"/>
      <c r="B177" s="6">
        <v>2</v>
      </c>
      <c r="C177" s="15" t="s">
        <v>12</v>
      </c>
      <c r="D177" s="237" t="s">
        <v>291</v>
      </c>
      <c r="E177" s="237"/>
      <c r="G177" s="237"/>
      <c r="H177" s="237"/>
      <c r="K177" s="237"/>
    </row>
    <row r="178" spans="1:18" ht="105.75" thickBot="1">
      <c r="A178" s="139"/>
      <c r="B178" s="6">
        <v>3</v>
      </c>
      <c r="C178" s="15" t="s">
        <v>13</v>
      </c>
      <c r="D178" s="237" t="s">
        <v>288</v>
      </c>
      <c r="E178" s="237" t="s">
        <v>294</v>
      </c>
      <c r="F178" s="237" t="s">
        <v>289</v>
      </c>
      <c r="G178" s="237" t="s">
        <v>293</v>
      </c>
      <c r="H178" s="237" t="s">
        <v>45</v>
      </c>
    </row>
    <row r="179" spans="1:18" ht="30.75" thickBot="1">
      <c r="A179" s="139"/>
      <c r="B179" s="6">
        <v>4</v>
      </c>
      <c r="C179" s="15" t="s">
        <v>14</v>
      </c>
      <c r="E179" s="237"/>
      <c r="F179" s="237"/>
      <c r="G179" s="237"/>
      <c r="H179" s="237" t="s">
        <v>45</v>
      </c>
      <c r="L179" s="23" t="s">
        <v>16</v>
      </c>
      <c r="M179" s="24" t="s">
        <v>17</v>
      </c>
      <c r="N179" s="25" t="s">
        <v>18</v>
      </c>
      <c r="O179" s="23" t="s">
        <v>3</v>
      </c>
      <c r="P179" s="23" t="s">
        <v>19</v>
      </c>
    </row>
    <row r="180" spans="1:18" ht="30.75" customHeight="1">
      <c r="A180" s="139"/>
      <c r="B180" s="208"/>
      <c r="C180" s="118"/>
      <c r="D180" s="119"/>
      <c r="E180" s="208"/>
      <c r="F180" s="208"/>
      <c r="G180" s="208"/>
      <c r="H180" s="208"/>
      <c r="L180" s="2">
        <v>1</v>
      </c>
      <c r="M180" s="204"/>
      <c r="N180" s="27" t="str">
        <f t="shared" ref="N180:N187" si="4">B10</f>
        <v>ΕΙΣΑΓΩΓΗ ΣΤΗ ΠΛΗΡΟΦΟΡΙΚΗ ΘΕΩΡΙΑ</v>
      </c>
      <c r="O180" s="28">
        <f>E10</f>
        <v>2</v>
      </c>
      <c r="P180" s="29" t="s">
        <v>84</v>
      </c>
      <c r="R180" s="47" t="str">
        <f t="shared" ref="R180:R190" si="5">N180</f>
        <v>ΕΙΣΑΓΩΓΗ ΣΤΗ ΠΛΗΡΟΦΟΡΙΚΗ ΘΕΩΡΙΑ</v>
      </c>
    </row>
    <row r="181" spans="1:18" ht="63">
      <c r="A181" s="139"/>
      <c r="B181" s="208"/>
      <c r="C181" s="118"/>
      <c r="D181" s="119"/>
      <c r="E181" s="208"/>
      <c r="F181" s="208"/>
      <c r="G181" s="208"/>
      <c r="H181" s="208"/>
      <c r="L181" s="2">
        <v>2</v>
      </c>
      <c r="M181" s="204"/>
      <c r="N181" s="27" t="str">
        <f>B16</f>
        <v>ΑΛΓΟΡΙΘΜΙΚΗ ΚΑΙ ΔΟΜΕΣ ΔΕΔΟΜΕΝΩΝ Ι ΓΛΩΣΣΑ ΠΡΟΓΡΑΜΜΑΤΙΣΜΟΥ Ι (PASCAL) ΘΕΩΡΙΑ</v>
      </c>
      <c r="O181" s="28">
        <f>E11</f>
        <v>2</v>
      </c>
      <c r="P181" s="29" t="s">
        <v>85</v>
      </c>
      <c r="R181" s="47" t="str">
        <f t="shared" si="5"/>
        <v>ΑΛΓΟΡΙΘΜΙΚΗ ΚΑΙ ΔΟΜΕΣ ΔΕΔΟΜΕΝΩΝ Ι ΓΛΩΣΣΑ ΠΡΟΓΡΑΜΜΑΤΙΣΜΟΥ Ι (PASCAL) ΘΕΩΡΙΑ</v>
      </c>
    </row>
    <row r="182" spans="1:18" ht="27">
      <c r="A182" s="139">
        <v>21</v>
      </c>
      <c r="B182" s="353" t="s">
        <v>34</v>
      </c>
      <c r="C182" s="353"/>
      <c r="D182" s="353"/>
      <c r="E182" s="353"/>
      <c r="F182" s="353"/>
      <c r="G182" s="353"/>
      <c r="H182" s="353"/>
      <c r="L182" s="2">
        <v>3</v>
      </c>
      <c r="M182" s="204"/>
      <c r="N182" s="27" t="str">
        <f t="shared" si="4"/>
        <v>ΑΡΧΙΤΕΚΤΟΝΙΚΗ ΥΠΟΛΟΓΙΣΤΩΝ ΘΕΩΡΙΑ</v>
      </c>
      <c r="O182" s="28">
        <f t="shared" ref="O182:O187" si="6">E12</f>
        <v>1</v>
      </c>
      <c r="P182" s="29" t="s">
        <v>86</v>
      </c>
      <c r="R182" s="47" t="str">
        <f t="shared" si="5"/>
        <v>ΑΡΧΙΤΕΚΤΟΝΙΚΗ ΥΠΟΛΟΓΙΣΤΩΝ ΘΕΩΡΙΑ</v>
      </c>
    </row>
    <row r="183" spans="1:18" ht="32.25" thickBot="1">
      <c r="A183" s="139"/>
      <c r="B183" s="5" t="s">
        <v>0</v>
      </c>
      <c r="C183" s="5" t="s">
        <v>1</v>
      </c>
      <c r="D183" s="5" t="s">
        <v>432</v>
      </c>
      <c r="E183" s="5" t="s">
        <v>433</v>
      </c>
      <c r="F183" s="5" t="s">
        <v>434</v>
      </c>
      <c r="G183" s="5" t="s">
        <v>435</v>
      </c>
      <c r="H183" s="5" t="s">
        <v>436</v>
      </c>
      <c r="L183" s="2">
        <v>4</v>
      </c>
      <c r="M183" s="204"/>
      <c r="N183" s="27" t="str">
        <f>B18</f>
        <v>ΛΕΙΤΟΥΡΓΙΚΑ ΣΥΣΤΗΜΑΤΑ ΘΕΩΡΙΑ</v>
      </c>
      <c r="O183" s="28">
        <f t="shared" si="6"/>
        <v>1</v>
      </c>
      <c r="P183" s="29" t="s">
        <v>88</v>
      </c>
      <c r="R183" s="47" t="str">
        <f t="shared" si="5"/>
        <v>ΛΕΙΤΟΥΡΓΙΚΑ ΣΥΣΤΗΜΑΤΑ ΘΕΩΡΙΑ</v>
      </c>
    </row>
    <row r="184" spans="1:18" ht="105.75" thickBot="1">
      <c r="A184" s="139"/>
      <c r="B184" s="6">
        <v>1</v>
      </c>
      <c r="C184" s="15" t="s">
        <v>60</v>
      </c>
      <c r="D184" s="352" t="s">
        <v>106</v>
      </c>
      <c r="E184" s="237" t="s">
        <v>295</v>
      </c>
      <c r="F184" s="237" t="s">
        <v>293</v>
      </c>
      <c r="G184" s="237" t="s">
        <v>290</v>
      </c>
      <c r="H184" s="352" t="s">
        <v>292</v>
      </c>
      <c r="L184" s="2">
        <v>5</v>
      </c>
      <c r="M184" s="26"/>
      <c r="N184" s="27" t="str">
        <f t="shared" si="4"/>
        <v>ΕΠΙΚΟΙΝΩΝΙΕΣ ΔΕΔΟΜΕΝΩΝ</v>
      </c>
      <c r="O184" s="28">
        <f t="shared" si="6"/>
        <v>2</v>
      </c>
      <c r="P184" s="29" t="s">
        <v>87</v>
      </c>
      <c r="R184" s="47" t="str">
        <f t="shared" si="5"/>
        <v>ΕΠΙΚΟΙΝΩΝΙΕΣ ΔΕΔΟΜΕΝΩΝ</v>
      </c>
    </row>
    <row r="185" spans="1:18" ht="59.25" customHeight="1" thickBot="1">
      <c r="A185" s="139"/>
      <c r="B185" s="6">
        <v>1</v>
      </c>
      <c r="C185" s="15"/>
      <c r="D185" s="352" t="s">
        <v>106</v>
      </c>
      <c r="E185" s="237" t="s">
        <v>295</v>
      </c>
      <c r="F185" s="237" t="s">
        <v>293</v>
      </c>
      <c r="G185" s="237" t="s">
        <v>290</v>
      </c>
      <c r="H185" s="352" t="s">
        <v>292</v>
      </c>
      <c r="L185" s="2">
        <v>6</v>
      </c>
      <c r="M185" s="204"/>
      <c r="N185" s="27" t="str">
        <f t="shared" si="4"/>
        <v>ΠΡΑΚΤΙΚΗ ΕΦΑΡΜΟΓΗ ΣΤΗΝ ΕΙΔΙΚΟΤΗΤΑ</v>
      </c>
      <c r="O185" s="28">
        <f t="shared" si="6"/>
        <v>3</v>
      </c>
      <c r="P185" s="29" t="s">
        <v>91</v>
      </c>
      <c r="R185" s="47" t="str">
        <f t="shared" si="5"/>
        <v>ΠΡΑΚΤΙΚΗ ΕΦΑΡΜΟΓΗ ΣΤΗΝ ΕΙΔΙΚΟΤΗΤΑ</v>
      </c>
    </row>
    <row r="186" spans="1:18" ht="45.75" thickBot="1">
      <c r="A186" s="139"/>
      <c r="B186" s="6">
        <v>2</v>
      </c>
      <c r="C186" s="15" t="s">
        <v>61</v>
      </c>
      <c r="D186" s="237" t="s">
        <v>289</v>
      </c>
      <c r="E186" s="237" t="s">
        <v>288</v>
      </c>
      <c r="F186" s="237" t="s">
        <v>45</v>
      </c>
      <c r="G186" s="237" t="s">
        <v>291</v>
      </c>
      <c r="H186" s="237" t="s">
        <v>294</v>
      </c>
      <c r="L186" s="2">
        <v>7</v>
      </c>
      <c r="M186" s="204"/>
      <c r="N186" s="27" t="e">
        <f>#REF!</f>
        <v>#REF!</v>
      </c>
      <c r="O186" s="28">
        <f t="shared" si="6"/>
        <v>2</v>
      </c>
      <c r="P186" s="29" t="s">
        <v>90</v>
      </c>
      <c r="R186" s="47" t="e">
        <f t="shared" si="5"/>
        <v>#REF!</v>
      </c>
    </row>
    <row r="187" spans="1:18" ht="76.5" customHeight="1" thickBot="1">
      <c r="A187" s="139"/>
      <c r="B187" s="6">
        <v>2</v>
      </c>
      <c r="C187" s="15"/>
      <c r="D187" s="237" t="s">
        <v>289</v>
      </c>
      <c r="E187" s="237" t="s">
        <v>288</v>
      </c>
      <c r="F187" s="237" t="s">
        <v>45</v>
      </c>
      <c r="G187" s="237" t="s">
        <v>291</v>
      </c>
      <c r="H187" s="237" t="s">
        <v>294</v>
      </c>
      <c r="L187" s="2">
        <v>8</v>
      </c>
      <c r="M187" s="204"/>
      <c r="N187" s="27" t="str">
        <f t="shared" si="4"/>
        <v>ΑΛΓΟΡΙΘΜΙΚΗ ΚΑΙ ΔΟΜΕΣ ΔΕΔΟΜΕΝΩΝ Ι ΓΛΩΣΣΑ ΠΡΟΓΡΑΜΜΑΤΙΣΜΟΥ Ι (PASCAL) ΕΡΓΑΣΤΗΡΙΟ</v>
      </c>
      <c r="O187" s="28">
        <f t="shared" si="6"/>
        <v>3</v>
      </c>
      <c r="P187" s="29" t="s">
        <v>89</v>
      </c>
      <c r="R187" s="47" t="str">
        <f t="shared" si="5"/>
        <v>ΑΛΓΟΡΙΘΜΙΚΗ ΚΑΙ ΔΟΜΕΣ ΔΕΔΟΜΕΝΩΝ Ι ΓΛΩΣΣΑ ΠΡΟΓΡΑΜΜΑΤΙΣΜΟΥ Ι (PASCAL) ΕΡΓΑΣΤΗΡΙΟ</v>
      </c>
    </row>
    <row r="188" spans="1:18">
      <c r="A188" s="139"/>
      <c r="B188" s="208"/>
      <c r="C188" s="118"/>
      <c r="D188" s="119"/>
      <c r="E188" s="208"/>
      <c r="F188" s="208"/>
      <c r="G188" s="208"/>
      <c r="H188" s="208"/>
      <c r="L188" s="2">
        <v>11</v>
      </c>
      <c r="M188" s="73">
        <f>N380</f>
        <v>0</v>
      </c>
      <c r="N188" s="27">
        <f>B20</f>
        <v>0</v>
      </c>
      <c r="O188" s="28">
        <f>E20</f>
        <v>0</v>
      </c>
      <c r="P188" s="29" t="s">
        <v>94</v>
      </c>
      <c r="R188" s="47">
        <f t="shared" si="5"/>
        <v>0</v>
      </c>
    </row>
    <row r="189" spans="1:18">
      <c r="A189" s="139"/>
      <c r="B189" s="208"/>
      <c r="C189" s="118"/>
      <c r="D189" s="119"/>
      <c r="F189" s="208"/>
      <c r="G189" s="208"/>
      <c r="H189" s="208"/>
      <c r="L189" s="2">
        <v>12</v>
      </c>
      <c r="M189" s="26">
        <f>N395</f>
        <v>0</v>
      </c>
      <c r="N189" s="27">
        <f>B21</f>
        <v>0</v>
      </c>
      <c r="O189" s="28">
        <f>E21</f>
        <v>0</v>
      </c>
      <c r="P189" s="29"/>
      <c r="R189" s="48">
        <f t="shared" si="5"/>
        <v>0</v>
      </c>
    </row>
    <row r="190" spans="1:18">
      <c r="B190" s="145"/>
      <c r="C190" s="145"/>
      <c r="D190" s="145"/>
      <c r="F190" s="145"/>
      <c r="G190" s="145"/>
      <c r="H190" s="145"/>
      <c r="L190" s="2">
        <v>13</v>
      </c>
      <c r="M190" s="73">
        <f>N410</f>
        <v>0</v>
      </c>
      <c r="N190" s="27">
        <f>B22</f>
        <v>0</v>
      </c>
      <c r="O190" s="28">
        <f>E22</f>
        <v>0</v>
      </c>
      <c r="P190" s="29"/>
      <c r="R190" s="48">
        <f t="shared" si="5"/>
        <v>0</v>
      </c>
    </row>
    <row r="191" spans="1:18" ht="15.75" thickBot="1">
      <c r="B191" s="145"/>
      <c r="C191" s="145"/>
      <c r="D191" s="145"/>
      <c r="E191" s="145"/>
      <c r="F191" s="145"/>
      <c r="G191" s="145"/>
      <c r="H191" s="145"/>
      <c r="L191" s="52"/>
      <c r="M191" s="55"/>
      <c r="N191" s="53" t="s">
        <v>20</v>
      </c>
      <c r="O191" s="54">
        <f>SUM(O180:O190)</f>
        <v>16</v>
      </c>
      <c r="P191" s="49">
        <f>SUM(P180:P189)</f>
        <v>0</v>
      </c>
    </row>
    <row r="192" spans="1:18">
      <c r="B192" s="145"/>
      <c r="C192" s="145"/>
      <c r="D192" s="145"/>
      <c r="E192" s="145"/>
      <c r="F192" s="145"/>
      <c r="G192" s="145"/>
      <c r="H192" s="145"/>
      <c r="L192" s="60"/>
      <c r="M192" s="36"/>
      <c r="N192" s="36"/>
      <c r="O192" s="17"/>
      <c r="P192" s="59"/>
    </row>
    <row r="193" spans="2:16">
      <c r="B193" s="146"/>
      <c r="C193" s="146"/>
      <c r="D193" s="147"/>
      <c r="E193" s="147"/>
      <c r="F193" s="147"/>
      <c r="G193" s="147"/>
      <c r="H193" s="147"/>
      <c r="L193" s="60"/>
      <c r="M193" s="35"/>
      <c r="N193" s="35"/>
      <c r="O193" s="17"/>
      <c r="P193" s="59"/>
    </row>
    <row r="194" spans="2:16">
      <c r="B194" s="146"/>
      <c r="C194" s="146"/>
      <c r="D194" s="147"/>
      <c r="E194" s="147"/>
      <c r="F194" s="147"/>
      <c r="G194" s="147"/>
      <c r="H194" s="147"/>
      <c r="L194" s="60"/>
      <c r="M194" s="354" t="s">
        <v>21</v>
      </c>
      <c r="N194" s="354"/>
      <c r="O194" s="17"/>
      <c r="P194" s="59"/>
    </row>
    <row r="195" spans="2:16">
      <c r="B195" s="146"/>
      <c r="C195" s="146"/>
      <c r="D195" s="148"/>
      <c r="E195" s="148"/>
      <c r="F195" s="148"/>
      <c r="G195" s="148"/>
      <c r="H195" s="148"/>
      <c r="L195" s="30" t="s">
        <v>22</v>
      </c>
      <c r="M195" s="17" t="s">
        <v>23</v>
      </c>
      <c r="N195" s="17"/>
      <c r="O195" s="17"/>
      <c r="P195" s="59"/>
    </row>
    <row r="196" spans="2:16">
      <c r="B196" s="142"/>
      <c r="C196" s="142"/>
      <c r="D196" s="148"/>
      <c r="E196" s="148"/>
      <c r="F196" s="148"/>
      <c r="G196" s="148"/>
      <c r="H196" s="148"/>
      <c r="L196" s="60"/>
      <c r="M196" s="17" t="s">
        <v>24</v>
      </c>
      <c r="N196" s="17"/>
      <c r="O196" s="17"/>
      <c r="P196" s="59"/>
    </row>
    <row r="197" spans="2:16">
      <c r="B197" s="149"/>
      <c r="C197" s="149"/>
      <c r="D197" s="147"/>
      <c r="E197" s="147"/>
      <c r="F197" s="147"/>
      <c r="G197" s="147"/>
      <c r="H197" s="147"/>
      <c r="L197" s="60"/>
      <c r="M197" s="17"/>
      <c r="N197" s="17"/>
      <c r="O197" s="17"/>
      <c r="P197" s="59"/>
    </row>
    <row r="198" spans="2:16">
      <c r="B198" s="149"/>
      <c r="C198" s="149"/>
      <c r="D198" s="147"/>
      <c r="E198" s="147"/>
      <c r="F198" s="147"/>
      <c r="G198" s="147"/>
      <c r="H198" s="147"/>
      <c r="L198" s="30" t="s">
        <v>25</v>
      </c>
      <c r="M198" s="17" t="s">
        <v>26</v>
      </c>
      <c r="N198" s="17"/>
      <c r="O198" s="17"/>
      <c r="P198" s="59"/>
    </row>
    <row r="199" spans="2:16">
      <c r="B199" s="17"/>
      <c r="C199" s="149"/>
      <c r="D199" s="17"/>
      <c r="E199" s="17"/>
      <c r="F199" s="17"/>
      <c r="G199" s="17"/>
      <c r="H199" s="17"/>
      <c r="L199" s="60"/>
      <c r="M199" s="17" t="s">
        <v>27</v>
      </c>
      <c r="N199" s="17"/>
      <c r="O199" s="17"/>
      <c r="P199" s="59"/>
    </row>
    <row r="200" spans="2:16">
      <c r="B200" s="144"/>
      <c r="C200" s="144"/>
      <c r="D200" s="144"/>
      <c r="E200" s="144"/>
      <c r="F200" s="144"/>
      <c r="G200" s="144"/>
      <c r="H200" s="144"/>
      <c r="L200" s="60"/>
      <c r="M200" s="31" t="s">
        <v>28</v>
      </c>
      <c r="N200" s="17"/>
      <c r="O200" s="17"/>
      <c r="P200" s="59"/>
    </row>
    <row r="201" spans="2:16">
      <c r="B201" s="17"/>
      <c r="C201" s="17"/>
      <c r="D201" s="17"/>
      <c r="E201" s="17"/>
      <c r="F201" s="17"/>
      <c r="G201" s="17"/>
      <c r="H201" s="17"/>
      <c r="L201" s="60"/>
      <c r="M201" s="17" t="s">
        <v>29</v>
      </c>
      <c r="N201" s="17"/>
      <c r="O201" s="17"/>
      <c r="P201" s="59"/>
    </row>
    <row r="202" spans="2:16" ht="15" customHeight="1">
      <c r="B202" s="154"/>
      <c r="C202" s="17"/>
      <c r="D202" s="17"/>
      <c r="E202" s="17"/>
      <c r="F202" s="17"/>
      <c r="G202" s="17"/>
      <c r="H202" s="17"/>
      <c r="L202" s="60"/>
      <c r="M202" s="17" t="s">
        <v>30</v>
      </c>
      <c r="N202" s="17"/>
      <c r="O202" s="17"/>
      <c r="P202" s="59"/>
    </row>
    <row r="203" spans="2:16">
      <c r="B203" s="17"/>
      <c r="C203" s="17"/>
      <c r="D203" s="17"/>
      <c r="E203" s="17"/>
      <c r="F203" s="17"/>
      <c r="G203" s="17"/>
      <c r="H203" s="17"/>
      <c r="L203" s="60"/>
      <c r="M203" s="17" t="s">
        <v>46</v>
      </c>
      <c r="N203" s="17"/>
      <c r="O203" s="17"/>
      <c r="P203" s="59"/>
    </row>
    <row r="204" spans="2:16">
      <c r="B204" s="17"/>
      <c r="C204" s="17"/>
      <c r="D204" s="17"/>
      <c r="E204" s="17"/>
      <c r="F204" s="17"/>
      <c r="G204" s="17"/>
      <c r="H204" s="17"/>
      <c r="L204" s="60"/>
      <c r="M204" s="85" t="s">
        <v>47</v>
      </c>
      <c r="N204" s="17"/>
      <c r="O204" s="17"/>
      <c r="P204" s="59"/>
    </row>
    <row r="205" spans="2:16">
      <c r="B205" s="17"/>
      <c r="C205" s="17"/>
      <c r="D205" s="17"/>
      <c r="E205" s="17"/>
      <c r="F205" s="17"/>
      <c r="G205" s="17"/>
      <c r="H205" s="17"/>
      <c r="L205" s="60"/>
      <c r="M205" s="17"/>
      <c r="N205" s="62" t="s">
        <v>31</v>
      </c>
      <c r="O205" s="17"/>
      <c r="P205" s="59"/>
    </row>
    <row r="206" spans="2:16">
      <c r="B206" s="17"/>
      <c r="C206" s="17"/>
      <c r="D206" s="17"/>
      <c r="E206" s="17"/>
      <c r="F206" s="17"/>
      <c r="G206" s="17"/>
      <c r="H206" s="17"/>
      <c r="L206" s="60"/>
      <c r="M206" s="17"/>
      <c r="N206" s="62" t="s">
        <v>32</v>
      </c>
      <c r="O206" s="17"/>
      <c r="P206" s="59"/>
    </row>
    <row r="207" spans="2:16" ht="15.75" thickBot="1">
      <c r="B207" s="17"/>
      <c r="C207" s="17"/>
      <c r="D207" s="17"/>
      <c r="E207" s="17"/>
      <c r="F207" s="17"/>
      <c r="G207" s="17"/>
      <c r="H207" s="17"/>
      <c r="L207" s="18"/>
      <c r="M207" s="19"/>
      <c r="N207" s="19"/>
      <c r="O207" s="19"/>
      <c r="P207" s="20"/>
    </row>
    <row r="208" spans="2:16">
      <c r="B208" s="17"/>
      <c r="C208" s="17"/>
      <c r="D208" s="17"/>
      <c r="E208" s="17"/>
      <c r="F208" s="17"/>
      <c r="G208" s="17"/>
      <c r="H208" s="17"/>
    </row>
    <row r="209" spans="2:15">
      <c r="B209" s="17"/>
      <c r="C209" s="17"/>
      <c r="D209" s="17"/>
      <c r="E209" s="17"/>
      <c r="F209" s="17"/>
      <c r="G209" s="17"/>
      <c r="H209" s="17"/>
    </row>
    <row r="210" spans="2:15" ht="18.75">
      <c r="B210" s="17"/>
      <c r="C210" s="17"/>
      <c r="D210" s="17"/>
      <c r="E210" s="17"/>
      <c r="F210" s="17"/>
      <c r="G210" s="17"/>
      <c r="H210" s="17"/>
      <c r="M210" s="32"/>
      <c r="N210" s="39" t="s">
        <v>156</v>
      </c>
      <c r="O210" s="32"/>
    </row>
    <row r="211" spans="2:15" ht="15.75">
      <c r="B211" s="17"/>
      <c r="C211" s="17"/>
      <c r="D211" s="17"/>
      <c r="E211" s="17"/>
      <c r="F211" s="17"/>
      <c r="G211" s="17"/>
      <c r="H211" s="17"/>
      <c r="M211" s="32"/>
      <c r="N211" s="40"/>
      <c r="O211" s="32"/>
    </row>
    <row r="212" spans="2:15" ht="15.75">
      <c r="B212" s="17"/>
      <c r="C212" s="17"/>
      <c r="D212" s="17"/>
      <c r="E212" s="17"/>
      <c r="F212" s="17"/>
      <c r="G212" s="17"/>
      <c r="H212" s="17"/>
      <c r="M212" s="37"/>
      <c r="N212" s="88" t="str">
        <f>$A$1</f>
        <v>ΤΕΧΝΙΚΟΣ ΕΦΑΡΜΟΓΩΝ ΠΛΗΡΟΦΟΡΙΚΗΣ.</v>
      </c>
      <c r="O212" s="32"/>
    </row>
    <row r="213" spans="2:15" ht="15.75">
      <c r="B213" s="17"/>
      <c r="C213" s="17"/>
      <c r="D213" s="17"/>
      <c r="E213" s="17"/>
      <c r="F213" s="17"/>
      <c r="G213" s="17"/>
      <c r="H213" s="17"/>
      <c r="M213" s="32"/>
      <c r="N213" s="42"/>
      <c r="O213" s="32"/>
    </row>
    <row r="214" spans="2:15" ht="15.75">
      <c r="B214" s="17"/>
      <c r="C214" s="17"/>
      <c r="D214" s="17"/>
      <c r="E214" s="17"/>
      <c r="F214" s="17"/>
      <c r="G214" s="17"/>
      <c r="H214" s="17"/>
      <c r="M214" s="32"/>
      <c r="N214" s="42"/>
      <c r="O214" s="32"/>
    </row>
    <row r="215" spans="2:15" ht="18.75">
      <c r="B215" s="17"/>
      <c r="C215" s="17"/>
      <c r="D215" s="17"/>
      <c r="E215" s="17"/>
      <c r="F215" s="17"/>
      <c r="G215" s="17"/>
      <c r="H215" s="17"/>
      <c r="M215" s="32"/>
      <c r="N215" s="44" t="str">
        <f>B10</f>
        <v>ΕΙΣΑΓΩΓΗ ΣΤΗ ΠΛΗΡΟΦΟΡΙΚΗ ΘΕΩΡΙΑ</v>
      </c>
      <c r="O215" s="32"/>
    </row>
    <row r="216" spans="2:15" ht="15.75">
      <c r="B216" s="17"/>
      <c r="C216" s="17"/>
      <c r="D216" s="17"/>
      <c r="E216" s="17"/>
      <c r="F216" s="17"/>
      <c r="G216" s="17"/>
      <c r="H216" s="17"/>
      <c r="M216" s="32"/>
      <c r="N216" s="42" t="str">
        <f>IF(N215=B10,IF(C10&lt;&gt;"",C9,IF(D10&lt;&gt;"",D9,0)))</f>
        <v>ΘΕΩΡΙΑ</v>
      </c>
      <c r="O216" s="32"/>
    </row>
    <row r="217" spans="2:15">
      <c r="B217" s="17"/>
      <c r="C217" s="17"/>
      <c r="D217" s="17"/>
      <c r="E217" s="17"/>
      <c r="F217" s="17"/>
      <c r="G217" s="17"/>
      <c r="H217" s="17"/>
      <c r="M217" s="38"/>
      <c r="N217" s="43"/>
      <c r="O217" s="33"/>
    </row>
    <row r="218" spans="2:15" ht="18.75">
      <c r="B218" s="17"/>
      <c r="C218" s="17"/>
      <c r="D218" s="17"/>
      <c r="E218" s="17"/>
      <c r="F218" s="17"/>
      <c r="G218" s="17"/>
      <c r="H218" s="17"/>
      <c r="M218" s="38"/>
      <c r="N218" s="44"/>
      <c r="O218" s="33"/>
    </row>
    <row r="219" spans="2:15">
      <c r="B219" s="17"/>
      <c r="C219" s="17"/>
      <c r="D219" s="17"/>
      <c r="E219" s="17"/>
      <c r="F219" s="17"/>
      <c r="G219" s="17"/>
      <c r="H219" s="17"/>
      <c r="M219" s="38"/>
      <c r="N219" s="43"/>
      <c r="O219" s="33"/>
    </row>
    <row r="220" spans="2:15">
      <c r="B220" s="17"/>
      <c r="C220" s="17"/>
      <c r="D220" s="17"/>
      <c r="E220" s="17"/>
      <c r="F220" s="17"/>
      <c r="G220" s="17"/>
      <c r="H220" s="17"/>
      <c r="M220" s="38"/>
      <c r="N220" s="43" t="str">
        <f>IF(N216="ΘΕΩΡΙΑ",G10,IF(N216="ΕΡΓΑΣΤΗΡΙΟ",H10,0))</f>
        <v>7724 ΚΥΡΙΑΖΑΚΟΣ ΣΤΕΦΑΝΟΣ</v>
      </c>
      <c r="O220" s="33"/>
    </row>
    <row r="221" spans="2:15">
      <c r="B221" s="17"/>
      <c r="C221" s="17"/>
      <c r="D221" s="17"/>
      <c r="E221" s="17"/>
      <c r="F221" s="17"/>
      <c r="G221" s="17"/>
      <c r="H221" s="17"/>
      <c r="M221" s="38"/>
      <c r="N221" s="43"/>
      <c r="O221" s="33"/>
    </row>
    <row r="222" spans="2:15" ht="18.75">
      <c r="B222" s="17"/>
      <c r="C222" s="17"/>
      <c r="D222" s="17"/>
      <c r="E222" s="17"/>
      <c r="F222" s="17"/>
      <c r="G222" s="17"/>
      <c r="H222" s="17"/>
      <c r="M222" s="38"/>
      <c r="N222" s="45" t="str">
        <f>$A$3</f>
        <v>Α’ Εξάμηνο   -  ΑΙΘΟΥΣΑ : 22 -1ος ΌΡΟΦΟΣ</v>
      </c>
      <c r="O222" s="33"/>
    </row>
    <row r="223" spans="2:15" ht="18.75">
      <c r="B223" s="17"/>
      <c r="C223" s="17"/>
      <c r="D223" s="17"/>
      <c r="E223" s="17"/>
      <c r="F223" s="17"/>
      <c r="G223" s="17"/>
      <c r="H223" s="17"/>
      <c r="M223" s="38"/>
      <c r="N223" s="34"/>
      <c r="O223" s="33"/>
    </row>
    <row r="224" spans="2:15">
      <c r="B224" s="17"/>
      <c r="C224" s="17"/>
      <c r="D224" s="17"/>
      <c r="E224" s="17"/>
      <c r="F224" s="17"/>
      <c r="G224" s="17"/>
      <c r="H224" s="17"/>
      <c r="M224" s="38"/>
      <c r="N224" s="17"/>
      <c r="O224" s="33"/>
    </row>
    <row r="225" spans="2:15">
      <c r="B225" s="17"/>
      <c r="C225" s="17"/>
      <c r="D225" s="17"/>
      <c r="E225" s="17"/>
      <c r="F225" s="17"/>
      <c r="G225" s="17"/>
      <c r="H225" s="17"/>
      <c r="M225" s="17"/>
      <c r="N225" s="17"/>
      <c r="O225" s="17"/>
    </row>
    <row r="226" spans="2:15" ht="18.75">
      <c r="B226" s="17"/>
      <c r="C226" s="17"/>
      <c r="D226" s="17"/>
      <c r="E226" s="17"/>
      <c r="F226" s="17"/>
      <c r="G226" s="17"/>
      <c r="H226" s="17"/>
      <c r="M226" s="32"/>
      <c r="N226" s="39" t="str">
        <f>$N$210</f>
        <v>2021Α</v>
      </c>
      <c r="O226" s="32"/>
    </row>
    <row r="227" spans="2:15" ht="15.75">
      <c r="B227" s="17"/>
      <c r="C227" s="17"/>
      <c r="D227" s="17"/>
      <c r="E227" s="17"/>
      <c r="F227" s="17"/>
      <c r="G227" s="17"/>
      <c r="H227" s="17"/>
      <c r="M227" s="32"/>
      <c r="N227" s="40"/>
      <c r="O227" s="32"/>
    </row>
    <row r="228" spans="2:15" ht="15.75">
      <c r="B228" s="17"/>
      <c r="C228" s="17"/>
      <c r="D228" s="17"/>
      <c r="E228" s="17"/>
      <c r="F228" s="17"/>
      <c r="G228" s="17"/>
      <c r="H228" s="17"/>
      <c r="M228" s="37"/>
      <c r="N228" s="88" t="str">
        <f>$A$1</f>
        <v>ΤΕΧΝΙΚΟΣ ΕΦΑΡΜΟΓΩΝ ΠΛΗΡΟΦΟΡΙΚΗΣ.</v>
      </c>
      <c r="O228" s="32"/>
    </row>
    <row r="229" spans="2:15" ht="15.75">
      <c r="B229" s="17"/>
      <c r="C229" s="17"/>
      <c r="D229" s="17"/>
      <c r="E229" s="17"/>
      <c r="F229" s="17"/>
      <c r="G229" s="17"/>
      <c r="H229" s="17"/>
      <c r="M229" s="32"/>
      <c r="N229" s="42"/>
      <c r="O229" s="32"/>
    </row>
    <row r="230" spans="2:15" ht="15.75">
      <c r="B230" s="17"/>
      <c r="C230" s="17"/>
      <c r="D230" s="17"/>
      <c r="E230" s="17"/>
      <c r="F230" s="17"/>
      <c r="G230" s="17"/>
      <c r="H230" s="17"/>
      <c r="M230" s="32"/>
      <c r="N230" s="42"/>
      <c r="O230" s="32"/>
    </row>
    <row r="231" spans="2:15" ht="18.75">
      <c r="B231" s="17"/>
      <c r="C231" s="17"/>
      <c r="D231" s="17"/>
      <c r="E231" s="17"/>
      <c r="F231" s="17"/>
      <c r="G231" s="17"/>
      <c r="H231" s="17"/>
      <c r="M231" s="32"/>
      <c r="N231" s="44" t="str">
        <f>B16</f>
        <v>ΑΛΓΟΡΙΘΜΙΚΗ ΚΑΙ ΔΟΜΕΣ ΔΕΔΟΜΕΝΩΝ Ι ΓΛΩΣΣΑ ΠΡΟΓΡΑΜΜΑΤΙΣΜΟΥ Ι (PASCAL) ΘΕΩΡΙΑ</v>
      </c>
      <c r="O231" s="32"/>
    </row>
    <row r="232" spans="2:15" ht="15.75">
      <c r="B232" s="17"/>
      <c r="C232" s="17"/>
      <c r="D232" s="17"/>
      <c r="E232" s="17"/>
      <c r="F232" s="17"/>
      <c r="G232" s="17"/>
      <c r="H232" s="17"/>
      <c r="M232" s="32"/>
      <c r="N232" s="42" t="str">
        <f>IF(N231=B16,IF(C11&lt;&gt;"",C9,IF(D11&lt;&gt;"",D9,0)))</f>
        <v>ΕΡΓΑΣΤΗΡΙΟ</v>
      </c>
      <c r="O232" s="32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43"/>
      <c r="O233" s="33"/>
    </row>
    <row r="234" spans="2:15" ht="18.75">
      <c r="B234" s="17"/>
      <c r="C234" s="17"/>
      <c r="D234" s="17"/>
      <c r="E234" s="17"/>
      <c r="F234" s="17"/>
      <c r="G234" s="17"/>
      <c r="H234" s="17"/>
      <c r="M234" s="38"/>
      <c r="N234" s="44"/>
      <c r="O234" s="33"/>
    </row>
    <row r="235" spans="2:15">
      <c r="B235" s="17"/>
      <c r="C235" s="17"/>
      <c r="D235" s="17"/>
      <c r="E235" s="17"/>
      <c r="F235" s="17"/>
      <c r="G235" s="17"/>
      <c r="H235" s="17"/>
      <c r="M235" s="38"/>
      <c r="N235" s="43"/>
      <c r="O235" s="33"/>
    </row>
    <row r="236" spans="2:15">
      <c r="B236" s="17"/>
      <c r="C236" s="17"/>
      <c r="D236" s="17"/>
      <c r="E236" s="17"/>
      <c r="F236" s="17"/>
      <c r="G236" s="17"/>
      <c r="H236" s="17"/>
      <c r="M236" s="38"/>
      <c r="N236" s="43" t="str">
        <f>IF(N232="ΘΕΩΡΙΑ",G11,IF(N232="ΕΡΓΑΣΤΗΡΙΟ",H11,0))</f>
        <v>7724 ΚΥΡΙΑΖΑΚΟΣ ΣΤΕΦΑΝΟΣ</v>
      </c>
      <c r="O236" s="33"/>
    </row>
    <row r="237" spans="2:15" ht="15.75">
      <c r="B237" s="17"/>
      <c r="C237" s="150"/>
      <c r="D237" s="150"/>
      <c r="E237" s="17"/>
      <c r="F237" s="140"/>
      <c r="G237" s="140"/>
      <c r="H237" s="17"/>
      <c r="M237" s="38"/>
      <c r="N237" s="43"/>
      <c r="O237" s="33"/>
    </row>
    <row r="238" spans="2:15" ht="18.75">
      <c r="B238" s="17"/>
      <c r="C238" s="17"/>
      <c r="D238" s="17"/>
      <c r="E238" s="17"/>
      <c r="F238" s="142"/>
      <c r="G238" s="147"/>
      <c r="H238" s="147"/>
      <c r="M238" s="38"/>
      <c r="N238" s="45" t="str">
        <f>$A$3</f>
        <v>Α’ Εξάμηνο   -  ΑΙΘΟΥΣΑ : 22 -1ος ΌΡΟΦΟΣ</v>
      </c>
      <c r="O238" s="33"/>
    </row>
    <row r="239" spans="2:15" ht="18.75">
      <c r="B239" s="17"/>
      <c r="C239" s="140"/>
      <c r="D239" s="140"/>
      <c r="E239" s="17"/>
      <c r="F239" s="152"/>
      <c r="G239" s="152"/>
      <c r="H239" s="17"/>
      <c r="M239" s="38"/>
      <c r="N239" s="34"/>
      <c r="O239" s="33"/>
    </row>
    <row r="240" spans="2:15">
      <c r="B240" s="17"/>
      <c r="C240" s="17"/>
      <c r="D240" s="17"/>
      <c r="E240" s="17"/>
      <c r="F240" s="152"/>
      <c r="G240" s="152"/>
      <c r="H240" s="17"/>
      <c r="M240" s="38"/>
      <c r="N240" s="17"/>
      <c r="O240" s="33"/>
    </row>
    <row r="241" spans="2:15">
      <c r="B241" s="17"/>
      <c r="C241" s="140"/>
      <c r="D241" s="140"/>
      <c r="E241" s="151"/>
      <c r="F241" s="151"/>
      <c r="G241" s="151"/>
      <c r="H241" s="151"/>
      <c r="M241" s="17"/>
      <c r="N241" s="17"/>
      <c r="O241" s="17"/>
    </row>
    <row r="242" spans="2:15" ht="18.75">
      <c r="B242" s="17"/>
      <c r="C242" s="140"/>
      <c r="D242" s="140"/>
      <c r="E242" s="17"/>
      <c r="F242" s="17"/>
      <c r="G242" s="17"/>
      <c r="H242" s="17"/>
      <c r="M242" s="32"/>
      <c r="N242" s="39" t="str">
        <f>$N$210</f>
        <v>2021Α</v>
      </c>
      <c r="O242" s="32"/>
    </row>
    <row r="243" spans="2:15" ht="15.75">
      <c r="B243" s="17"/>
      <c r="C243" s="140"/>
      <c r="D243" s="140"/>
      <c r="E243" s="17"/>
      <c r="F243" s="17"/>
      <c r="G243" s="17"/>
      <c r="H243" s="17"/>
      <c r="M243" s="32"/>
      <c r="N243" s="40"/>
      <c r="O243" s="32"/>
    </row>
    <row r="244" spans="2:15" ht="15.75">
      <c r="B244" s="17"/>
      <c r="C244" s="140"/>
      <c r="D244" s="140"/>
      <c r="E244" s="17"/>
      <c r="F244" s="17"/>
      <c r="G244" s="17"/>
      <c r="H244" s="17"/>
      <c r="M244" s="37"/>
      <c r="N244" s="88" t="str">
        <f>$A$1</f>
        <v>ΤΕΧΝΙΚΟΣ ΕΦΑΡΜΟΓΩΝ ΠΛΗΡΟΦΟΡΙΚΗΣ.</v>
      </c>
      <c r="O244" s="32"/>
    </row>
    <row r="245" spans="2:15" ht="15.75">
      <c r="B245" s="17"/>
      <c r="C245" s="140"/>
      <c r="D245" s="140"/>
      <c r="E245" s="17"/>
      <c r="F245" s="17"/>
      <c r="G245" s="17"/>
      <c r="H245" s="17"/>
      <c r="M245" s="32"/>
      <c r="N245" s="42"/>
      <c r="O245" s="32"/>
    </row>
    <row r="246" spans="2:15" ht="15.75">
      <c r="B246" s="152"/>
      <c r="C246" s="17"/>
      <c r="D246" s="17"/>
      <c r="E246" s="17"/>
      <c r="F246" s="17"/>
      <c r="G246" s="17"/>
      <c r="H246" s="17"/>
      <c r="M246" s="32"/>
      <c r="N246" s="42"/>
      <c r="O246" s="32"/>
    </row>
    <row r="247" spans="2:15" ht="18.75">
      <c r="B247" s="17"/>
      <c r="C247" s="17"/>
      <c r="D247" s="17"/>
      <c r="E247" s="17"/>
      <c r="F247" s="17"/>
      <c r="G247" s="17"/>
      <c r="H247" s="17"/>
      <c r="M247" s="32"/>
      <c r="N247" s="44" t="str">
        <f>B12</f>
        <v>ΑΡΧΙΤΕΚΤΟΝΙΚΗ ΥΠΟΛΟΓΙΣΤΩΝ ΘΕΩΡΙΑ</v>
      </c>
      <c r="O247" s="32"/>
    </row>
    <row r="248" spans="2:15" ht="15.75">
      <c r="B248" s="17"/>
      <c r="C248" s="17"/>
      <c r="D248" s="17"/>
      <c r="E248" s="17"/>
      <c r="F248" s="17"/>
      <c r="G248" s="17"/>
      <c r="H248" s="17"/>
      <c r="M248" s="32"/>
      <c r="N248" s="42" t="str">
        <f>IF(N247=B12,IF(C12&lt;&gt;"",C9,IF(D12&lt;&gt;"",D9,0)))</f>
        <v>ΘΕΩΡΙΑ</v>
      </c>
      <c r="O248" s="32"/>
    </row>
    <row r="249" spans="2:15">
      <c r="B249" s="17"/>
      <c r="C249" s="17"/>
      <c r="D249" s="17"/>
      <c r="E249" s="17"/>
      <c r="F249" s="17"/>
      <c r="G249" s="17"/>
      <c r="H249" s="17"/>
      <c r="M249" s="38"/>
      <c r="N249" s="43"/>
      <c r="O249" s="33"/>
    </row>
    <row r="250" spans="2:15" ht="18.75">
      <c r="B250" s="17"/>
      <c r="C250" s="17"/>
      <c r="D250" s="17"/>
      <c r="E250" s="17"/>
      <c r="F250" s="17"/>
      <c r="G250" s="17"/>
      <c r="H250" s="17"/>
      <c r="M250" s="38"/>
      <c r="N250" s="44"/>
      <c r="O250" s="33"/>
    </row>
    <row r="251" spans="2:15">
      <c r="B251" s="17"/>
      <c r="C251" s="17"/>
      <c r="D251" s="17"/>
      <c r="E251" s="17"/>
      <c r="F251" s="17"/>
      <c r="G251" s="17"/>
      <c r="H251" s="17"/>
      <c r="M251" s="38"/>
      <c r="N251" s="43"/>
      <c r="O251" s="33"/>
    </row>
    <row r="252" spans="2:15">
      <c r="B252" s="17"/>
      <c r="C252" s="17"/>
      <c r="D252" s="17"/>
      <c r="E252" s="17"/>
      <c r="F252" s="17"/>
      <c r="G252" s="17"/>
      <c r="H252" s="17"/>
      <c r="M252" s="38"/>
      <c r="N252" s="43" t="str">
        <f>IF(N248="ΘΕΩΡΙΑ",G12,IF(N248="ΕΡΓΑΣΤΗΡΙΟ",H12,0))</f>
        <v>5008 ΑΛΕΞΑΝΔΡΟΣ ΓΙΑΝΝΕΛΟΣ</v>
      </c>
      <c r="O252" s="33"/>
    </row>
    <row r="253" spans="2:15">
      <c r="B253" s="17"/>
      <c r="C253" s="17"/>
      <c r="D253" s="17"/>
      <c r="E253" s="17"/>
      <c r="F253" s="17"/>
      <c r="G253" s="17"/>
      <c r="H253" s="17"/>
      <c r="M253" s="38"/>
      <c r="N253" s="43"/>
      <c r="O253" s="33"/>
    </row>
    <row r="254" spans="2:15" ht="18.75">
      <c r="B254" s="153"/>
      <c r="C254" s="21"/>
      <c r="D254" s="21"/>
      <c r="E254" s="21"/>
      <c r="F254" s="21"/>
      <c r="G254" s="21"/>
      <c r="H254" s="21"/>
      <c r="M254" s="38"/>
      <c r="N254" s="45" t="str">
        <f>$A$3</f>
        <v>Α’ Εξάμηνο   -  ΑΙΘΟΥΣΑ : 22 -1ος ΌΡΟΦΟΣ</v>
      </c>
      <c r="O254" s="33"/>
    </row>
    <row r="255" spans="2:15" ht="18.75">
      <c r="B255" s="21"/>
      <c r="C255" s="21"/>
      <c r="D255" s="21"/>
      <c r="E255" s="21"/>
      <c r="F255" s="21"/>
      <c r="G255" s="21"/>
      <c r="H255" s="21"/>
      <c r="M255" s="38"/>
      <c r="N255" s="34"/>
      <c r="O255" s="33"/>
    </row>
    <row r="256" spans="2:15" ht="15" customHeight="1">
      <c r="B256" s="141"/>
      <c r="C256" s="141"/>
      <c r="D256" s="141"/>
      <c r="E256" s="141"/>
      <c r="F256" s="141"/>
      <c r="G256" s="141"/>
      <c r="H256" s="141"/>
      <c r="M256" s="38"/>
      <c r="N256" s="17"/>
      <c r="O256" s="33"/>
    </row>
    <row r="257" spans="2:15" ht="15" customHeight="1">
      <c r="B257" s="141"/>
      <c r="C257" s="141"/>
      <c r="D257" s="141"/>
      <c r="E257" s="141"/>
      <c r="F257" s="141"/>
      <c r="G257" s="141"/>
      <c r="H257" s="141"/>
      <c r="M257" s="17"/>
      <c r="N257" s="17"/>
      <c r="O257" s="17"/>
    </row>
    <row r="258" spans="2:15" ht="18.75">
      <c r="B258" s="141"/>
      <c r="C258" s="141"/>
      <c r="D258" s="141"/>
      <c r="E258" s="141"/>
      <c r="F258" s="141"/>
      <c r="G258" s="141"/>
      <c r="H258" s="141"/>
      <c r="M258" s="32"/>
      <c r="N258" s="39" t="str">
        <f>$N$210</f>
        <v>2021Α</v>
      </c>
      <c r="O258" s="32"/>
    </row>
    <row r="259" spans="2:15" ht="15.75" customHeight="1">
      <c r="B259" s="141"/>
      <c r="C259" s="141"/>
      <c r="D259" s="141"/>
      <c r="E259" s="141"/>
      <c r="F259" s="141"/>
      <c r="G259" s="141"/>
      <c r="H259" s="141"/>
      <c r="M259" s="32"/>
      <c r="N259" s="40"/>
      <c r="O259" s="32"/>
    </row>
    <row r="260" spans="2:15" ht="15.75" customHeight="1">
      <c r="B260" s="141"/>
      <c r="C260" s="141"/>
      <c r="D260" s="141"/>
      <c r="E260" s="141"/>
      <c r="F260" s="141"/>
      <c r="G260" s="141"/>
      <c r="H260" s="141"/>
      <c r="M260" s="37"/>
      <c r="N260" s="88" t="str">
        <f>$A$1</f>
        <v>ΤΕΧΝΙΚΟΣ ΕΦΑΡΜΟΓΩΝ ΠΛΗΡΟΦΟΡΙΚΗΣ.</v>
      </c>
      <c r="O260" s="32"/>
    </row>
    <row r="261" spans="2:15" ht="15.75" customHeight="1">
      <c r="B261" s="141"/>
      <c r="C261" s="141"/>
      <c r="D261" s="141"/>
      <c r="E261" s="141"/>
      <c r="F261" s="141"/>
      <c r="G261" s="141"/>
      <c r="H261" s="141"/>
      <c r="M261" s="32"/>
      <c r="N261" s="42"/>
      <c r="O261" s="32"/>
    </row>
    <row r="262" spans="2:15" ht="15.75" customHeight="1">
      <c r="B262" s="141"/>
      <c r="C262" s="141"/>
      <c r="D262" s="141"/>
      <c r="E262" s="141"/>
      <c r="F262" s="141"/>
      <c r="G262" s="141"/>
      <c r="H262" s="141"/>
      <c r="M262" s="32"/>
      <c r="N262" s="42"/>
      <c r="O262" s="32"/>
    </row>
    <row r="263" spans="2:15" ht="18.75">
      <c r="B263" s="141"/>
      <c r="C263" s="141"/>
      <c r="D263" s="141"/>
      <c r="E263" s="141"/>
      <c r="F263" s="141"/>
      <c r="G263" s="141"/>
      <c r="H263" s="141"/>
      <c r="M263" s="32"/>
      <c r="N263" s="44" t="str">
        <f>B18</f>
        <v>ΛΕΙΤΟΥΡΓΙΚΑ ΣΥΣΤΗΜΑΤΑ ΘΕΩΡΙΑ</v>
      </c>
      <c r="O263" s="32"/>
    </row>
    <row r="264" spans="2:15" ht="15.75" customHeight="1">
      <c r="B264" s="141"/>
      <c r="C264" s="141"/>
      <c r="D264" s="141"/>
      <c r="E264" s="141"/>
      <c r="F264" s="141"/>
      <c r="G264" s="141"/>
      <c r="H264" s="141"/>
      <c r="M264" s="32"/>
      <c r="N264" s="42" t="str">
        <f>IF(N263=B18,IF(C13&lt;&gt;"",C9,IF(D13&lt;&gt;"",D9,0)))</f>
        <v>ΕΡΓΑΣΤΗΡΙΟ</v>
      </c>
      <c r="O264" s="32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43"/>
      <c r="O265" s="33"/>
    </row>
    <row r="266" spans="2:15" ht="18.75">
      <c r="B266" s="141"/>
      <c r="C266" s="141"/>
      <c r="D266" s="141"/>
      <c r="E266" s="141"/>
      <c r="F266" s="141"/>
      <c r="G266" s="141"/>
      <c r="H266" s="141"/>
      <c r="M266" s="38"/>
      <c r="N266" s="44"/>
      <c r="O266" s="33"/>
    </row>
    <row r="267" spans="2:15" ht="15" customHeight="1">
      <c r="B267" s="141"/>
      <c r="C267" s="141"/>
      <c r="D267" s="141"/>
      <c r="E267" s="141"/>
      <c r="F267" s="141"/>
      <c r="G267" s="141"/>
      <c r="H267" s="141"/>
      <c r="M267" s="38"/>
      <c r="N267" s="43"/>
      <c r="O267" s="33"/>
    </row>
    <row r="268" spans="2:15" ht="15" customHeight="1">
      <c r="B268" s="141"/>
      <c r="C268" s="141"/>
      <c r="D268" s="141"/>
      <c r="E268" s="141"/>
      <c r="F268" s="141"/>
      <c r="G268" s="141"/>
      <c r="H268" s="141"/>
      <c r="M268" s="38"/>
      <c r="N268" s="43" t="str">
        <f>IF(N264="ΘΕΩΡΙΑ",G13,IF(N264="ΕΡΓΑΣΤΗΡΙΟ",H13,0))</f>
        <v>5008 ΑΛΕΞΑΝΔΡΟΣ ΓΙΑΝΝΕΛΟΣ</v>
      </c>
      <c r="O268" s="33"/>
    </row>
    <row r="269" spans="2:15" ht="15" customHeight="1">
      <c r="B269" s="141"/>
      <c r="C269" s="141"/>
      <c r="D269" s="141"/>
      <c r="E269" s="141"/>
      <c r="F269" s="141"/>
      <c r="G269" s="141"/>
      <c r="H269" s="141"/>
      <c r="M269" s="38"/>
      <c r="N269" s="43"/>
      <c r="O269" s="33"/>
    </row>
    <row r="270" spans="2:15" ht="18.75">
      <c r="B270" s="141"/>
      <c r="C270" s="141"/>
      <c r="D270" s="141"/>
      <c r="E270" s="141"/>
      <c r="F270" s="141"/>
      <c r="G270" s="141"/>
      <c r="H270" s="141"/>
      <c r="M270" s="38"/>
      <c r="N270" s="45" t="str">
        <f>$A$3</f>
        <v>Α’ Εξάμηνο   -  ΑΙΘΟΥΣΑ : 22 -1ος ΌΡΟΦΟΣ</v>
      </c>
      <c r="O270" s="33"/>
    </row>
    <row r="271" spans="2:15" ht="18.75">
      <c r="B271" s="141"/>
      <c r="C271" s="141"/>
      <c r="D271" s="141"/>
      <c r="E271" s="141"/>
      <c r="F271" s="141"/>
      <c r="G271" s="141"/>
      <c r="H271" s="141"/>
      <c r="M271" s="38"/>
      <c r="N271" s="34"/>
      <c r="O271" s="33"/>
    </row>
    <row r="272" spans="2:15" ht="15" customHeight="1">
      <c r="B272" s="141"/>
      <c r="C272" s="141"/>
      <c r="D272" s="141"/>
      <c r="E272" s="141"/>
      <c r="F272" s="141"/>
      <c r="G272" s="141"/>
      <c r="H272" s="141"/>
      <c r="M272" s="38"/>
      <c r="N272" s="17"/>
      <c r="O272" s="33"/>
    </row>
    <row r="273" spans="2:15" ht="15" customHeight="1">
      <c r="B273" s="141"/>
      <c r="C273" s="141"/>
      <c r="D273" s="141"/>
      <c r="E273" s="141"/>
      <c r="F273" s="141"/>
      <c r="G273" s="141"/>
      <c r="H273" s="141"/>
      <c r="M273" s="17"/>
      <c r="N273" s="17"/>
      <c r="O273" s="17"/>
    </row>
    <row r="274" spans="2:15" ht="18.75">
      <c r="B274" s="141"/>
      <c r="C274" s="141"/>
      <c r="D274" s="141"/>
      <c r="E274" s="141"/>
      <c r="F274" s="141"/>
      <c r="G274" s="141"/>
      <c r="H274" s="141"/>
      <c r="M274" s="32"/>
      <c r="N274" s="39" t="str">
        <f>$N$210</f>
        <v>2021Α</v>
      </c>
      <c r="O274" s="32"/>
    </row>
    <row r="275" spans="2:15" ht="15.75" customHeight="1">
      <c r="B275" s="141"/>
      <c r="C275" s="141"/>
      <c r="D275" s="141"/>
      <c r="E275" s="141"/>
      <c r="F275" s="141"/>
      <c r="G275" s="141"/>
      <c r="H275" s="141"/>
      <c r="M275" s="32"/>
      <c r="N275" s="40"/>
      <c r="O275" s="32"/>
    </row>
    <row r="276" spans="2:15" ht="15.75" customHeight="1">
      <c r="B276" s="141"/>
      <c r="C276" s="141"/>
      <c r="D276" s="141"/>
      <c r="E276" s="141"/>
      <c r="F276" s="141"/>
      <c r="G276" s="141"/>
      <c r="H276" s="141"/>
      <c r="M276" s="37"/>
      <c r="N276" s="88" t="str">
        <f>$A$1</f>
        <v>ΤΕΧΝΙΚΟΣ ΕΦΑΡΜΟΓΩΝ ΠΛΗΡΟΦΟΡΙΚΗΣ.</v>
      </c>
      <c r="O276" s="32"/>
    </row>
    <row r="277" spans="2:15" ht="15.75" customHeight="1">
      <c r="B277" s="141"/>
      <c r="C277" s="141"/>
      <c r="D277" s="141"/>
      <c r="E277" s="141"/>
      <c r="F277" s="141"/>
      <c r="G277" s="141"/>
      <c r="H277" s="141"/>
      <c r="M277" s="32"/>
      <c r="N277" s="42"/>
      <c r="O277" s="32"/>
    </row>
    <row r="278" spans="2:15" ht="15.75" customHeight="1">
      <c r="B278" s="141"/>
      <c r="C278" s="141"/>
      <c r="D278" s="141"/>
      <c r="E278" s="141"/>
      <c r="F278" s="141"/>
      <c r="G278" s="141"/>
      <c r="H278" s="141"/>
      <c r="M278" s="32"/>
      <c r="N278" s="42"/>
      <c r="O278" s="32"/>
    </row>
    <row r="279" spans="2:15" ht="18.75">
      <c r="B279" s="141"/>
      <c r="C279" s="141"/>
      <c r="D279" s="141"/>
      <c r="E279" s="141"/>
      <c r="F279" s="141"/>
      <c r="G279" s="141"/>
      <c r="H279" s="141"/>
      <c r="M279" s="32"/>
      <c r="N279" s="44" t="str">
        <f>B14</f>
        <v>ΕΠΙΚΟΙΝΩΝΙΕΣ ΔΕΔΟΜΕΝΩΝ</v>
      </c>
      <c r="O279" s="32"/>
    </row>
    <row r="280" spans="2:15" ht="15.75" customHeight="1">
      <c r="B280" s="141"/>
      <c r="C280" s="141"/>
      <c r="D280" s="141"/>
      <c r="E280" s="141"/>
      <c r="F280" s="141"/>
      <c r="G280" s="141"/>
      <c r="H280" s="141"/>
      <c r="M280" s="32"/>
      <c r="N280" s="42" t="str">
        <f>IF(N279=B14,IF(C14&lt;&gt;"",C9,IF(D14&lt;&gt;"",D9,0)))</f>
        <v>ΘΕΩΡΙΑ</v>
      </c>
      <c r="O280" s="32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43"/>
      <c r="O281" s="33"/>
    </row>
    <row r="282" spans="2:15" ht="18.75">
      <c r="B282" s="141"/>
      <c r="C282" s="141"/>
      <c r="D282" s="141"/>
      <c r="E282" s="141"/>
      <c r="F282" s="141"/>
      <c r="G282" s="141"/>
      <c r="H282" s="141"/>
      <c r="M282" s="38"/>
      <c r="N282" s="44"/>
      <c r="O282" s="33"/>
    </row>
    <row r="283" spans="2:15" ht="15" customHeight="1">
      <c r="B283" s="141"/>
      <c r="C283" s="141"/>
      <c r="D283" s="141"/>
      <c r="E283" s="141"/>
      <c r="F283" s="141"/>
      <c r="G283" s="141"/>
      <c r="H283" s="141"/>
      <c r="M283" s="38"/>
      <c r="N283" s="43"/>
      <c r="O283" s="33"/>
    </row>
    <row r="284" spans="2:15" ht="15" customHeight="1">
      <c r="B284" s="141"/>
      <c r="C284" s="141"/>
      <c r="D284" s="141"/>
      <c r="E284" s="141"/>
      <c r="F284" s="141"/>
      <c r="G284" s="141"/>
      <c r="H284" s="141"/>
      <c r="M284" s="38"/>
      <c r="N284" s="43" t="str">
        <f>IF(N280="ΘΕΩΡΙΑ",G14,IF(N280="ΕΡΓΑΣΤΗΡΙΟ",H14,0))</f>
        <v>7724 ΚΥΡΙΑΖΑΚΟΣ ΣΤΕΦΑΝΟΣ</v>
      </c>
      <c r="O284" s="33"/>
    </row>
    <row r="285" spans="2:15" ht="15" customHeight="1">
      <c r="B285" s="141"/>
      <c r="C285" s="141"/>
      <c r="D285" s="141"/>
      <c r="E285" s="141"/>
      <c r="F285" s="141"/>
      <c r="G285" s="141"/>
      <c r="H285" s="141"/>
      <c r="M285" s="38"/>
      <c r="N285" s="43"/>
      <c r="O285" s="33"/>
    </row>
    <row r="286" spans="2:15" ht="18.75">
      <c r="B286" s="141"/>
      <c r="C286" s="141"/>
      <c r="D286" s="141"/>
      <c r="E286" s="141"/>
      <c r="F286" s="141"/>
      <c r="G286" s="141"/>
      <c r="H286" s="141"/>
      <c r="M286" s="38"/>
      <c r="N286" s="45" t="str">
        <f>$A$3</f>
        <v>Α’ Εξάμηνο   -  ΑΙΘΟΥΣΑ : 22 -1ος ΌΡΟΦΟΣ</v>
      </c>
      <c r="O286" s="33"/>
    </row>
    <row r="287" spans="2:15" ht="18.75">
      <c r="B287" s="141"/>
      <c r="C287" s="141"/>
      <c r="D287" s="141"/>
      <c r="E287" s="141"/>
      <c r="F287" s="141"/>
      <c r="G287" s="141"/>
      <c r="H287" s="141"/>
      <c r="M287" s="38"/>
      <c r="N287" s="34"/>
      <c r="O287" s="33"/>
    </row>
    <row r="288" spans="2:15" ht="15" customHeight="1">
      <c r="B288" s="141"/>
      <c r="C288" s="141"/>
      <c r="D288" s="141"/>
      <c r="E288" s="141"/>
      <c r="F288" s="141"/>
      <c r="G288" s="141"/>
      <c r="H288" s="141"/>
      <c r="M288" s="38"/>
      <c r="N288" s="17"/>
      <c r="O288" s="33"/>
    </row>
    <row r="289" spans="2:15" ht="15" customHeight="1">
      <c r="B289" s="141"/>
      <c r="C289" s="141"/>
      <c r="D289" s="141"/>
      <c r="E289" s="141"/>
      <c r="F289" s="141"/>
      <c r="G289" s="141"/>
      <c r="H289" s="141"/>
      <c r="M289" s="17"/>
      <c r="N289" s="17"/>
      <c r="O289" s="17"/>
    </row>
    <row r="290" spans="2:15" ht="18.75">
      <c r="B290" s="141"/>
      <c r="C290" s="141"/>
      <c r="D290" s="141"/>
      <c r="E290" s="141"/>
      <c r="F290" s="141"/>
      <c r="G290" s="141"/>
      <c r="H290" s="141"/>
      <c r="M290" s="32"/>
      <c r="N290" s="39" t="str">
        <f>$N$210</f>
        <v>2021Α</v>
      </c>
      <c r="O290" s="32"/>
    </row>
    <row r="291" spans="2:15" ht="15.75" customHeight="1">
      <c r="B291" s="141"/>
      <c r="C291" s="141"/>
      <c r="D291" s="141"/>
      <c r="E291" s="141"/>
      <c r="F291" s="141"/>
      <c r="G291" s="141"/>
      <c r="H291" s="141"/>
      <c r="M291" s="32"/>
      <c r="N291" s="40"/>
      <c r="O291" s="32"/>
    </row>
    <row r="292" spans="2:15" ht="15.75" customHeight="1">
      <c r="B292" s="141"/>
      <c r="C292" s="141"/>
      <c r="D292" s="141"/>
      <c r="E292" s="141"/>
      <c r="F292" s="141"/>
      <c r="G292" s="141"/>
      <c r="H292" s="141"/>
      <c r="M292" s="37"/>
      <c r="N292" s="88" t="str">
        <f>$A$1</f>
        <v>ΤΕΧΝΙΚΟΣ ΕΦΑΡΜΟΓΩΝ ΠΛΗΡΟΦΟΡΙΚΗΣ.</v>
      </c>
      <c r="O292" s="32"/>
    </row>
    <row r="293" spans="2:15" ht="15.75" customHeight="1">
      <c r="B293" s="141"/>
      <c r="C293" s="141"/>
      <c r="D293" s="141"/>
      <c r="E293" s="141"/>
      <c r="F293" s="141"/>
      <c r="G293" s="141"/>
      <c r="H293" s="141"/>
      <c r="M293" s="32"/>
      <c r="N293" s="42"/>
      <c r="O293" s="32"/>
    </row>
    <row r="294" spans="2:15" ht="15.75" customHeight="1">
      <c r="B294" s="141"/>
      <c r="C294" s="141"/>
      <c r="D294" s="141"/>
      <c r="E294" s="141"/>
      <c r="F294" s="141"/>
      <c r="G294" s="141"/>
      <c r="H294" s="141"/>
      <c r="M294" s="32"/>
      <c r="N294" s="42"/>
      <c r="O294" s="32"/>
    </row>
    <row r="295" spans="2:15" ht="18.75">
      <c r="B295" s="141"/>
      <c r="C295" s="141"/>
      <c r="D295" s="141"/>
      <c r="E295" s="141"/>
      <c r="F295" s="141"/>
      <c r="G295" s="141"/>
      <c r="H295" s="141"/>
      <c r="M295" s="32"/>
      <c r="N295" s="44" t="str">
        <f>B15</f>
        <v>ΠΡΑΚΤΙΚΗ ΕΦΑΡΜΟΓΗ ΣΤΗΝ ΕΙΔΙΚΟΤΗΤΑ</v>
      </c>
      <c r="O295" s="32"/>
    </row>
    <row r="296" spans="2:15" ht="15.75" customHeight="1">
      <c r="B296" s="141"/>
      <c r="C296" s="141"/>
      <c r="D296" s="141"/>
      <c r="E296" s="141"/>
      <c r="F296" s="141"/>
      <c r="G296" s="141"/>
      <c r="H296" s="141"/>
      <c r="M296" s="32"/>
      <c r="N296" s="42" t="str">
        <f>IF(N295=B15,IF(C15&lt;&gt;"",C9,IF(D15&lt;&gt;"",D9,0)))</f>
        <v>ΕΡΓΑΣΤΗΡΙΟ</v>
      </c>
      <c r="O296" s="32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43"/>
      <c r="O297" s="33"/>
    </row>
    <row r="298" spans="2:15" ht="18.75">
      <c r="B298" s="141"/>
      <c r="C298" s="141"/>
      <c r="D298" s="141"/>
      <c r="E298" s="141"/>
      <c r="F298" s="141"/>
      <c r="G298" s="141"/>
      <c r="H298" s="141"/>
      <c r="M298" s="38"/>
      <c r="N298" s="44"/>
      <c r="O298" s="33"/>
    </row>
    <row r="299" spans="2:15" ht="15" customHeight="1">
      <c r="B299" s="141"/>
      <c r="C299" s="141"/>
      <c r="D299" s="141"/>
      <c r="E299" s="141"/>
      <c r="F299" s="141"/>
      <c r="G299" s="141"/>
      <c r="H299" s="141"/>
      <c r="M299" s="38"/>
      <c r="N299" s="43"/>
      <c r="O299" s="33"/>
    </row>
    <row r="300" spans="2:15" ht="15" customHeight="1">
      <c r="B300" s="141"/>
      <c r="C300" s="141"/>
      <c r="D300" s="141"/>
      <c r="E300" s="141"/>
      <c r="F300" s="141"/>
      <c r="G300" s="141"/>
      <c r="H300" s="141"/>
      <c r="M300" s="38"/>
      <c r="N300" s="43" t="str">
        <f>IF(N296="ΘΕΩΡΙΑ",G15,IF(N296="ΕΡΓΑΣΤΗΡΙΟ",H15,0))</f>
        <v>8448 ΙΩΑΝΝΗΣ ΣΑΡΛΗΣ</v>
      </c>
      <c r="O300" s="33"/>
    </row>
    <row r="301" spans="2:15" ht="15" customHeight="1">
      <c r="B301" s="141"/>
      <c r="C301" s="141"/>
      <c r="D301" s="141"/>
      <c r="E301" s="141"/>
      <c r="F301" s="141"/>
      <c r="G301" s="141"/>
      <c r="H301" s="141"/>
      <c r="M301" s="38"/>
      <c r="N301" s="43"/>
      <c r="O301" s="33"/>
    </row>
    <row r="302" spans="2:15" ht="18.75">
      <c r="B302" s="141"/>
      <c r="C302" s="141"/>
      <c r="D302" s="141"/>
      <c r="E302" s="141"/>
      <c r="F302" s="141"/>
      <c r="G302" s="141"/>
      <c r="H302" s="141"/>
      <c r="M302" s="38"/>
      <c r="N302" s="45" t="str">
        <f>$A$3</f>
        <v>Α’ Εξάμηνο   -  ΑΙΘΟΥΣΑ : 22 -1ος ΌΡΟΦΟΣ</v>
      </c>
      <c r="O302" s="33"/>
    </row>
    <row r="303" spans="2:15" ht="18.75">
      <c r="B303" s="141"/>
      <c r="C303" s="141"/>
      <c r="D303" s="141"/>
      <c r="E303" s="141"/>
      <c r="F303" s="141"/>
      <c r="G303" s="141"/>
      <c r="H303" s="141"/>
      <c r="M303" s="38"/>
      <c r="N303" s="34"/>
      <c r="O303" s="33"/>
    </row>
    <row r="304" spans="2:15" ht="15" customHeight="1">
      <c r="B304" s="141"/>
      <c r="C304" s="141"/>
      <c r="D304" s="141"/>
      <c r="E304" s="141"/>
      <c r="F304" s="141"/>
      <c r="G304" s="141"/>
      <c r="H304" s="141"/>
      <c r="M304" s="38"/>
      <c r="N304" s="17"/>
      <c r="O304" s="33"/>
    </row>
    <row r="305" spans="2:15" ht="15" customHeight="1">
      <c r="B305" s="141"/>
      <c r="C305" s="141"/>
      <c r="D305" s="141"/>
      <c r="E305" s="141"/>
      <c r="F305" s="141"/>
      <c r="G305" s="141"/>
      <c r="H305" s="141"/>
      <c r="M305" s="17"/>
      <c r="N305" s="17"/>
      <c r="O305" s="17"/>
    </row>
    <row r="306" spans="2:15" ht="18.75">
      <c r="B306" s="141"/>
      <c r="C306" s="141"/>
      <c r="D306" s="141"/>
      <c r="E306" s="141"/>
      <c r="F306" s="141"/>
      <c r="G306" s="141"/>
      <c r="H306" s="141"/>
      <c r="M306" s="32"/>
      <c r="N306" s="39" t="str">
        <f>$N$210</f>
        <v>2021Α</v>
      </c>
      <c r="O306" s="32"/>
    </row>
    <row r="307" spans="2:15" ht="15.75" customHeight="1">
      <c r="B307" s="141"/>
      <c r="C307" s="141"/>
      <c r="D307" s="141"/>
      <c r="E307" s="141"/>
      <c r="F307" s="141"/>
      <c r="G307" s="141"/>
      <c r="H307" s="141"/>
      <c r="M307" s="32"/>
      <c r="N307" s="40"/>
      <c r="O307" s="32"/>
    </row>
    <row r="308" spans="2:15" ht="15.75" customHeight="1">
      <c r="B308" s="141"/>
      <c r="C308" s="141"/>
      <c r="D308" s="141"/>
      <c r="E308" s="141"/>
      <c r="F308" s="141"/>
      <c r="G308" s="141"/>
      <c r="H308" s="141"/>
      <c r="M308" s="37"/>
      <c r="N308" s="88" t="str">
        <f>$A$1</f>
        <v>ΤΕΧΝΙΚΟΣ ΕΦΑΡΜΟΓΩΝ ΠΛΗΡΟΦΟΡΙΚΗΣ.</v>
      </c>
      <c r="O308" s="32"/>
    </row>
    <row r="309" spans="2:15" ht="15.75">
      <c r="B309" s="140"/>
      <c r="C309" s="140"/>
      <c r="D309" s="140"/>
      <c r="E309" s="140"/>
      <c r="F309" s="140"/>
      <c r="G309" s="140"/>
      <c r="H309" s="140"/>
      <c r="M309" s="32"/>
      <c r="N309" s="42"/>
      <c r="O309" s="32"/>
    </row>
    <row r="310" spans="2:15" ht="15.75">
      <c r="B310" s="140"/>
      <c r="C310" s="150"/>
      <c r="D310" s="150"/>
      <c r="E310" s="140"/>
      <c r="F310" s="22"/>
      <c r="G310" s="140"/>
      <c r="H310" s="140"/>
      <c r="M310" s="32"/>
      <c r="N310" s="42"/>
      <c r="O310" s="32"/>
    </row>
    <row r="311" spans="2:15" ht="18.75">
      <c r="B311" s="140"/>
      <c r="C311" s="140"/>
      <c r="D311" s="140"/>
      <c r="E311" s="140"/>
      <c r="F311" s="140"/>
      <c r="G311" s="140"/>
      <c r="H311" s="140"/>
      <c r="M311" s="32"/>
      <c r="N311" s="44" t="e">
        <f>#REF!</f>
        <v>#REF!</v>
      </c>
      <c r="O311" s="32"/>
    </row>
    <row r="312" spans="2:15" ht="15.75">
      <c r="B312" s="140"/>
      <c r="C312" s="140"/>
      <c r="D312" s="140"/>
      <c r="E312" s="140"/>
      <c r="F312" s="140"/>
      <c r="G312" s="140"/>
      <c r="H312" s="140"/>
      <c r="M312" s="32"/>
      <c r="N312" s="42" t="e">
        <f>IF(N311=#REF!,IF(C16&lt;&gt;"",C9,IF(D16&lt;&gt;"",D9,0)))</f>
        <v>#REF!</v>
      </c>
      <c r="O312" s="32"/>
    </row>
    <row r="313" spans="2:15">
      <c r="B313" s="140"/>
      <c r="C313" s="140"/>
      <c r="D313" s="140"/>
      <c r="E313" s="140"/>
      <c r="F313" s="140"/>
      <c r="G313" s="140"/>
      <c r="H313" s="140"/>
      <c r="M313" s="38"/>
      <c r="N313" s="43"/>
      <c r="O313" s="33"/>
    </row>
    <row r="314" spans="2:15" ht="18.75">
      <c r="B314" s="140"/>
      <c r="C314" s="140"/>
      <c r="D314" s="140"/>
      <c r="E314" s="140"/>
      <c r="F314" s="22"/>
      <c r="G314" s="22"/>
      <c r="H314" s="140"/>
      <c r="M314" s="38"/>
      <c r="N314" s="44"/>
      <c r="O314" s="33"/>
    </row>
    <row r="315" spans="2:15">
      <c r="B315" s="140"/>
      <c r="C315" s="140"/>
      <c r="D315" s="140"/>
      <c r="E315" s="140"/>
      <c r="F315" s="140"/>
      <c r="G315" s="140"/>
      <c r="H315" s="140"/>
      <c r="M315" s="38"/>
      <c r="N315" s="43"/>
      <c r="O315" s="33"/>
    </row>
    <row r="316" spans="2:15">
      <c r="B316" s="140"/>
      <c r="C316" s="140"/>
      <c r="D316" s="140"/>
      <c r="E316" s="140"/>
      <c r="F316" s="22"/>
      <c r="G316" s="22"/>
      <c r="H316" s="140"/>
      <c r="M316" s="38"/>
      <c r="N316" s="43" t="e">
        <f>IF(N312="ΘΕΩΡΙΑ",G16,IF(N312="ΕΡΓΑΣΤΗΡΙΟ",H16,0))</f>
        <v>#REF!</v>
      </c>
      <c r="O316" s="33"/>
    </row>
    <row r="317" spans="2:15">
      <c r="B317" s="140"/>
      <c r="C317" s="140"/>
      <c r="D317" s="140"/>
      <c r="E317" s="140"/>
      <c r="F317" s="140"/>
      <c r="G317" s="140"/>
      <c r="H317" s="140"/>
      <c r="M317" s="38"/>
      <c r="N317" s="43"/>
      <c r="O317" s="33"/>
    </row>
    <row r="318" spans="2:15" ht="18.75">
      <c r="B318" s="152"/>
      <c r="C318" s="17"/>
      <c r="D318" s="17"/>
      <c r="E318" s="17"/>
      <c r="F318" s="17"/>
      <c r="G318" s="17"/>
      <c r="H318" s="17"/>
      <c r="M318" s="38"/>
      <c r="N318" s="45" t="str">
        <f>$A$3</f>
        <v>Α’ Εξάμηνο   -  ΑΙΘΟΥΣΑ : 22 -1ος ΌΡΟΦΟΣ</v>
      </c>
      <c r="O318" s="33"/>
    </row>
    <row r="319" spans="2:15" ht="18.75">
      <c r="B319" s="17"/>
      <c r="C319" s="17"/>
      <c r="D319" s="17"/>
      <c r="E319" s="17"/>
      <c r="F319" s="17"/>
      <c r="G319" s="17"/>
      <c r="H319" s="17"/>
      <c r="M319" s="38"/>
      <c r="N319" s="34"/>
      <c r="O319" s="33"/>
    </row>
    <row r="320" spans="2:15">
      <c r="B320" s="17"/>
      <c r="C320" s="17"/>
      <c r="D320" s="17"/>
      <c r="E320" s="17"/>
      <c r="F320" s="17"/>
      <c r="G320" s="17"/>
      <c r="H320" s="17"/>
      <c r="M320" s="38"/>
      <c r="N320" s="17"/>
      <c r="O320" s="33"/>
    </row>
    <row r="321" spans="2:15">
      <c r="B321" s="17"/>
      <c r="C321" s="17"/>
      <c r="D321" s="17"/>
      <c r="E321" s="17"/>
      <c r="F321" s="17"/>
      <c r="G321" s="17"/>
      <c r="H321" s="17"/>
      <c r="M321" s="17"/>
      <c r="N321" s="17"/>
      <c r="O321" s="17"/>
    </row>
    <row r="322" spans="2:15" ht="26.25">
      <c r="B322" s="222"/>
      <c r="C322" s="222"/>
      <c r="D322" s="222"/>
      <c r="E322" s="222"/>
      <c r="F322" s="222"/>
      <c r="G322" s="222"/>
      <c r="H322" s="222"/>
      <c r="I322" s="201"/>
      <c r="M322" s="32"/>
      <c r="N322" s="39" t="str">
        <f>$N$210</f>
        <v>2021Α</v>
      </c>
      <c r="O322" s="32"/>
    </row>
    <row r="323" spans="2:15" ht="15.75">
      <c r="B323" s="223"/>
      <c r="C323" s="223"/>
      <c r="D323" s="223"/>
      <c r="E323" s="223"/>
      <c r="F323" s="223"/>
      <c r="G323" s="223"/>
      <c r="H323" s="223"/>
      <c r="I323" s="201"/>
      <c r="M323" s="32"/>
      <c r="N323" s="40"/>
      <c r="O323" s="32"/>
    </row>
    <row r="324" spans="2:15" ht="15.75">
      <c r="B324" s="224"/>
      <c r="C324" s="225"/>
      <c r="D324" s="226"/>
      <c r="E324" s="226"/>
      <c r="F324" s="226"/>
      <c r="G324" s="226"/>
      <c r="H324" s="226"/>
      <c r="I324" s="201"/>
      <c r="M324" s="37"/>
      <c r="N324" s="88" t="str">
        <f>$A$1</f>
        <v>ΤΕΧΝΙΚΟΣ ΕΦΑΡΜΟΓΩΝ ΠΛΗΡΟΦΟΡΙΚΗΣ.</v>
      </c>
      <c r="O324" s="32"/>
    </row>
    <row r="325" spans="2:15" ht="15.75">
      <c r="B325" s="151"/>
      <c r="C325" s="157"/>
      <c r="D325" s="65"/>
      <c r="E325" s="65"/>
      <c r="F325" s="65"/>
      <c r="G325" s="65"/>
      <c r="H325" s="65"/>
      <c r="M325" s="32"/>
      <c r="N325" s="42"/>
      <c r="O325" s="32"/>
    </row>
    <row r="326" spans="2:15" ht="33" customHeight="1">
      <c r="B326" s="151"/>
      <c r="C326" s="157"/>
      <c r="D326" s="65"/>
      <c r="E326" s="65"/>
      <c r="F326" s="65"/>
      <c r="G326" s="65"/>
      <c r="H326" s="65"/>
      <c r="M326" s="32"/>
      <c r="N326" s="42"/>
      <c r="O326" s="32"/>
    </row>
    <row r="327" spans="2:15" ht="18.75">
      <c r="B327" s="151"/>
      <c r="C327" s="157"/>
      <c r="D327" s="65"/>
      <c r="E327" s="65"/>
      <c r="F327" s="65"/>
      <c r="G327" s="65"/>
      <c r="H327" s="65"/>
      <c r="M327" s="32"/>
      <c r="N327" s="44" t="str">
        <f>B17</f>
        <v>ΑΛΓΟΡΙΘΜΙΚΗ ΚΑΙ ΔΟΜΕΣ ΔΕΔΟΜΕΝΩΝ Ι ΓΛΩΣΣΑ ΠΡΟΓΡΑΜΜΑΤΙΣΜΟΥ Ι (PASCAL) ΕΡΓΑΣΤΗΡΙΟ</v>
      </c>
      <c r="O327" s="32"/>
    </row>
    <row r="328" spans="2:15" ht="15.75">
      <c r="B328" s="151"/>
      <c r="C328" s="118"/>
      <c r="D328" s="17"/>
      <c r="E328" s="65"/>
      <c r="F328" s="95"/>
      <c r="G328" s="65"/>
      <c r="H328" s="65"/>
      <c r="M328" s="32"/>
      <c r="N328" s="42" t="str">
        <f>IF(N327=B17,IF(C17&lt;&gt;"",C9,IF(D17&lt;&gt;"",D9,0)))</f>
        <v>ΕΡΓΑΣΤΗΡΙΟ</v>
      </c>
      <c r="O328" s="32"/>
    </row>
    <row r="329" spans="2:15">
      <c r="B329" s="151"/>
      <c r="C329" s="118"/>
      <c r="D329" s="17"/>
      <c r="E329" s="65"/>
      <c r="F329" s="95"/>
      <c r="G329" s="65"/>
      <c r="H329" s="65"/>
      <c r="M329" s="38"/>
      <c r="N329" s="43"/>
      <c r="O329" s="33"/>
    </row>
    <row r="330" spans="2:15" ht="18.75">
      <c r="B330" s="17"/>
      <c r="C330" s="17"/>
      <c r="D330" s="17"/>
      <c r="E330" s="17"/>
      <c r="F330" s="17"/>
      <c r="G330" s="17"/>
      <c r="H330" s="17"/>
      <c r="M330" s="38"/>
      <c r="N330" s="44"/>
      <c r="O330" s="33"/>
    </row>
    <row r="331" spans="2:15">
      <c r="B331" s="17"/>
      <c r="C331" s="17"/>
      <c r="D331" s="17"/>
      <c r="E331" s="17"/>
      <c r="F331" s="17"/>
      <c r="G331" s="17"/>
      <c r="H331" s="17"/>
      <c r="M331" s="38"/>
      <c r="N331" s="43"/>
      <c r="O331" s="33"/>
    </row>
    <row r="332" spans="2:15">
      <c r="B332" s="17"/>
      <c r="C332" s="17"/>
      <c r="D332" s="17"/>
      <c r="E332" s="17"/>
      <c r="F332" s="17"/>
      <c r="G332" s="17"/>
      <c r="H332" s="17"/>
      <c r="M332" s="38"/>
      <c r="N332" s="43" t="str">
        <f>IF(N328="ΘΕΩΡΙΑ",G17,IF(N328="ΕΡΓΑΣΤΗΡΙΟ",H17,0))</f>
        <v>8448 ΙΩΑΝΝΗΣ ΣΑΡΛΗΣ</v>
      </c>
      <c r="O332" s="33"/>
    </row>
    <row r="333" spans="2:15">
      <c r="B333" s="17"/>
      <c r="C333" s="17"/>
      <c r="D333" s="17"/>
      <c r="E333" s="17"/>
      <c r="F333" s="17"/>
      <c r="G333" s="17"/>
      <c r="H333" s="17"/>
      <c r="M333" s="38"/>
      <c r="N333" s="43"/>
      <c r="O333" s="33"/>
    </row>
    <row r="334" spans="2:15" ht="18.75">
      <c r="B334" s="17"/>
      <c r="C334" s="17"/>
      <c r="D334" s="17"/>
      <c r="E334" s="17"/>
      <c r="F334" s="17"/>
      <c r="G334" s="17"/>
      <c r="H334" s="17"/>
      <c r="M334" s="38"/>
      <c r="N334" s="45" t="str">
        <f>$A$3</f>
        <v>Α’ Εξάμηνο   -  ΑΙΘΟΥΣΑ : 22 -1ος ΌΡΟΦΟΣ</v>
      </c>
      <c r="O334" s="33"/>
    </row>
    <row r="335" spans="2:15" ht="18.75">
      <c r="B335" s="17"/>
      <c r="C335" s="17"/>
      <c r="D335" s="17"/>
      <c r="E335" s="17"/>
      <c r="F335" s="17"/>
      <c r="G335" s="17"/>
      <c r="H335" s="17"/>
      <c r="M335" s="38"/>
      <c r="N335" s="34"/>
      <c r="O335" s="33"/>
    </row>
    <row r="336" spans="2:15">
      <c r="B336" s="17"/>
      <c r="C336" s="17"/>
      <c r="D336" s="17"/>
      <c r="E336" s="17"/>
      <c r="F336" s="17"/>
      <c r="G336" s="17"/>
      <c r="H336" s="17"/>
      <c r="M336" s="38"/>
      <c r="N336" s="17"/>
      <c r="O336" s="33"/>
    </row>
    <row r="337" spans="2:15">
      <c r="B337" s="17"/>
      <c r="C337" s="17"/>
      <c r="D337" s="17"/>
      <c r="E337" s="17"/>
      <c r="F337" s="17"/>
      <c r="G337" s="17"/>
      <c r="H337" s="17"/>
      <c r="M337" s="17"/>
      <c r="N337" s="17"/>
      <c r="O337" s="17"/>
    </row>
    <row r="338" spans="2:15" ht="18.75">
      <c r="B338" s="17"/>
      <c r="C338" s="17"/>
      <c r="D338" s="17"/>
      <c r="E338" s="17"/>
      <c r="F338" s="17"/>
      <c r="G338" s="17"/>
      <c r="H338" s="17"/>
      <c r="M338" s="32"/>
      <c r="N338" s="39" t="str">
        <f>$N$210</f>
        <v>2021Α</v>
      </c>
      <c r="O338" s="32"/>
    </row>
    <row r="339" spans="2:15" ht="15.75">
      <c r="B339" s="17"/>
      <c r="C339" s="17"/>
      <c r="D339" s="17"/>
      <c r="E339" s="17"/>
      <c r="F339" s="17"/>
      <c r="G339" s="17"/>
      <c r="H339" s="17"/>
      <c r="M339" s="32"/>
      <c r="N339" s="40"/>
      <c r="O339" s="32"/>
    </row>
    <row r="340" spans="2:15" ht="15.75">
      <c r="B340" s="17"/>
      <c r="C340" s="17"/>
      <c r="D340" s="17"/>
      <c r="E340" s="17"/>
      <c r="F340" s="17"/>
      <c r="G340" s="17"/>
      <c r="H340" s="17"/>
      <c r="M340" s="37"/>
      <c r="N340" s="88" t="str">
        <f>$A$1</f>
        <v>ΤΕΧΝΙΚΟΣ ΕΦΑΡΜΟΓΩΝ ΠΛΗΡΟΦΟΡΙΚΗΣ.</v>
      </c>
      <c r="O340" s="32"/>
    </row>
    <row r="341" spans="2:15" ht="15.75">
      <c r="B341" s="17"/>
      <c r="C341" s="17"/>
      <c r="D341" s="17"/>
      <c r="E341" s="17"/>
      <c r="F341" s="17"/>
      <c r="G341" s="17"/>
      <c r="H341" s="17"/>
      <c r="M341" s="32"/>
      <c r="N341" s="42"/>
      <c r="O341" s="32"/>
    </row>
    <row r="342" spans="2:15" ht="15.75">
      <c r="B342" s="17"/>
      <c r="C342" s="17"/>
      <c r="D342" s="17"/>
      <c r="E342" s="17"/>
      <c r="F342" s="17"/>
      <c r="G342" s="17"/>
      <c r="H342" s="17"/>
      <c r="M342" s="32"/>
      <c r="N342" s="42"/>
      <c r="O342" s="32"/>
    </row>
    <row r="343" spans="2:15" ht="18.75">
      <c r="B343" s="17"/>
      <c r="C343" s="17"/>
      <c r="D343" s="17"/>
      <c r="E343" s="17"/>
      <c r="F343" s="17"/>
      <c r="G343" s="17"/>
      <c r="H343" s="17"/>
      <c r="M343" s="32"/>
      <c r="N343" s="44" t="e">
        <f>#REF!</f>
        <v>#REF!</v>
      </c>
      <c r="O343" s="32"/>
    </row>
    <row r="344" spans="2:15" ht="15.75">
      <c r="B344" s="17"/>
      <c r="C344" s="17"/>
      <c r="D344" s="17"/>
      <c r="E344" s="17"/>
      <c r="F344" s="17"/>
      <c r="G344" s="17"/>
      <c r="H344" s="17"/>
      <c r="M344" s="32"/>
      <c r="N344" s="42" t="e">
        <f>IF(N343=#REF!,IF(C18&lt;&gt;"",C9,IF(D18&lt;&gt;"",D9,0)))</f>
        <v>#REF!</v>
      </c>
      <c r="O344" s="32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43"/>
      <c r="O345" s="33"/>
    </row>
    <row r="346" spans="2:15" ht="18.75">
      <c r="M346" s="38"/>
      <c r="N346" s="44"/>
      <c r="O346" s="33"/>
    </row>
    <row r="347" spans="2:15">
      <c r="M347" s="38"/>
      <c r="N347" s="43"/>
      <c r="O347" s="33"/>
    </row>
    <row r="348" spans="2:15">
      <c r="M348" s="38"/>
      <c r="N348" s="43" t="e">
        <f>IF(N344="ΘΕΩΡΙΑ",G18,IF(N344="ΕΡΓΑΣΤΗΡΙΟ",H18,0))</f>
        <v>#REF!</v>
      </c>
      <c r="O348" s="33"/>
    </row>
    <row r="349" spans="2:15">
      <c r="M349" s="38"/>
      <c r="N349" s="43"/>
      <c r="O349" s="33"/>
    </row>
    <row r="350" spans="2:15" ht="18.75">
      <c r="M350" s="38"/>
      <c r="N350" s="45" t="str">
        <f>$A$3</f>
        <v>Α’ Εξάμηνο   -  ΑΙΘΟΥΣΑ : 22 -1ος ΌΡΟΦΟΣ</v>
      </c>
      <c r="O350" s="33"/>
    </row>
    <row r="351" spans="2:15" ht="18.75">
      <c r="M351" s="38"/>
      <c r="N351" s="34"/>
      <c r="O351" s="33"/>
    </row>
    <row r="352" spans="2:15">
      <c r="M352" s="38"/>
      <c r="N352" s="17"/>
      <c r="O352" s="33"/>
    </row>
    <row r="353" spans="13:15">
      <c r="M353" s="17"/>
      <c r="N353" s="17"/>
      <c r="O353" s="17"/>
    </row>
    <row r="354" spans="13:15" ht="18.75">
      <c r="M354" s="32"/>
      <c r="N354" s="39" t="str">
        <f>$N$210</f>
        <v>2021Α</v>
      </c>
      <c r="O354" s="32"/>
    </row>
    <row r="355" spans="13:15" ht="15.75">
      <c r="M355" s="32"/>
      <c r="N355" s="40"/>
      <c r="O355" s="32"/>
    </row>
    <row r="356" spans="13:15" ht="15.75">
      <c r="M356" s="37"/>
      <c r="N356" s="88" t="str">
        <f>$A$1</f>
        <v>ΤΕΧΝΙΚΟΣ ΕΦΑΡΜΟΓΩΝ ΠΛΗΡΟΦΟΡΙΚΗΣ.</v>
      </c>
      <c r="O356" s="32"/>
    </row>
    <row r="357" spans="13:15" ht="15.75">
      <c r="M357" s="32"/>
      <c r="N357" s="42"/>
      <c r="O357" s="32"/>
    </row>
    <row r="358" spans="13:15" ht="15.75">
      <c r="M358" s="32"/>
      <c r="N358" s="42"/>
      <c r="O358" s="32"/>
    </row>
    <row r="359" spans="13:15" ht="15.75">
      <c r="M359" s="32"/>
      <c r="N359" s="88" t="str">
        <f>B19</f>
        <v>ΛΕΙΤΟΥΡΓΙΚΑ ΣΥΣΤΗΜΑΤΑ ΕΡΓΑΣΤΗΡΙΟ</v>
      </c>
      <c r="O359" s="32"/>
    </row>
    <row r="360" spans="13:15" ht="15.75">
      <c r="M360" s="32"/>
      <c r="N360" s="42" t="str">
        <f>IF(N359=B19,IF(C19&lt;&gt;"",C9,IF(D19&lt;&gt;"",D9,0)))</f>
        <v>ΕΡΓΑΣΤΗΡΙΟ</v>
      </c>
      <c r="O360" s="32"/>
    </row>
    <row r="361" spans="13:15">
      <c r="M361" s="38"/>
      <c r="N361" s="43"/>
      <c r="O361" s="33"/>
    </row>
    <row r="362" spans="13:15" ht="18.75">
      <c r="M362" s="38"/>
      <c r="N362" s="44"/>
      <c r="O362" s="33"/>
    </row>
    <row r="363" spans="13:15">
      <c r="M363" s="38"/>
      <c r="N363" s="43"/>
      <c r="O363" s="33"/>
    </row>
    <row r="364" spans="13:15">
      <c r="M364" s="38"/>
      <c r="N364" s="43" t="str">
        <f>IF(N360="ΘΕΩΡΙΑ",G19,IF(N360="ΕΡΓΑΣΤΗΡΙΟ",H19,0))</f>
        <v>2553 ΠΑΝΑΓΙΩΤΑ ΚΟΥΜΠΟΥΛΗ</v>
      </c>
      <c r="O364" s="33"/>
    </row>
    <row r="365" spans="13:15">
      <c r="M365" s="38"/>
      <c r="N365" s="43"/>
      <c r="O365" s="33"/>
    </row>
    <row r="366" spans="13:15" ht="18.75">
      <c r="M366" s="38"/>
      <c r="N366" s="45" t="str">
        <f>$A$3</f>
        <v>Α’ Εξάμηνο   -  ΑΙΘΟΥΣΑ : 22 -1ος ΌΡΟΦΟΣ</v>
      </c>
      <c r="O366" s="33"/>
    </row>
    <row r="367" spans="13:15" ht="18.75">
      <c r="M367" s="38"/>
      <c r="N367" s="34"/>
      <c r="O367" s="33"/>
    </row>
    <row r="368" spans="13:15">
      <c r="M368" s="38"/>
      <c r="N368" s="17"/>
      <c r="O368" s="33"/>
    </row>
    <row r="369" spans="13:15">
      <c r="M369" s="17"/>
      <c r="N369" s="17"/>
      <c r="O369" s="17"/>
    </row>
    <row r="370" spans="13:15" ht="18.75">
      <c r="M370" s="32"/>
      <c r="N370" s="39" t="str">
        <f>$N$210</f>
        <v>2021Α</v>
      </c>
      <c r="O370" s="32"/>
    </row>
    <row r="371" spans="13:15" ht="15.75">
      <c r="M371" s="32"/>
      <c r="N371" s="40"/>
      <c r="O371" s="32"/>
    </row>
    <row r="372" spans="13:15" ht="15.75">
      <c r="M372" s="37"/>
      <c r="N372" s="88" t="str">
        <f>$A$1</f>
        <v>ΤΕΧΝΙΚΟΣ ΕΦΑΡΜΟΓΩΝ ΠΛΗΡΟΦΟΡΙΚΗΣ.</v>
      </c>
      <c r="O372" s="32"/>
    </row>
    <row r="373" spans="13:15" ht="15.75">
      <c r="M373" s="32"/>
      <c r="N373" s="42"/>
      <c r="O373" s="32"/>
    </row>
    <row r="374" spans="13:15" ht="15.75">
      <c r="M374" s="32"/>
      <c r="N374" s="42"/>
      <c r="O374" s="32"/>
    </row>
    <row r="375" spans="13:15" ht="15.75">
      <c r="M375" s="32"/>
      <c r="N375" s="56">
        <f>B20</f>
        <v>0</v>
      </c>
      <c r="O375" s="32"/>
    </row>
    <row r="376" spans="13:15" ht="15.75">
      <c r="M376" s="32"/>
      <c r="N376" s="42">
        <f>IF(N375=B20,IF(C20&lt;&gt;"",C9,IF(D20&lt;&gt;"",D9,0)))</f>
        <v>0</v>
      </c>
      <c r="O376" s="32"/>
    </row>
    <row r="377" spans="13:15">
      <c r="M377" s="38"/>
      <c r="N377" s="43"/>
      <c r="O377" s="33"/>
    </row>
    <row r="378" spans="13:15" ht="18.75">
      <c r="M378" s="38"/>
      <c r="N378" s="44"/>
      <c r="O378" s="33"/>
    </row>
    <row r="379" spans="13:15">
      <c r="M379" s="38"/>
      <c r="N379" s="43"/>
      <c r="O379" s="33"/>
    </row>
    <row r="380" spans="13:15">
      <c r="M380" s="38"/>
      <c r="N380" s="43">
        <f>IF(N376="ΘΕΩΡΙΑ",G20,IF(N376="ΕΡΓΑΣΤΗΡΙΟ",H20,0))</f>
        <v>0</v>
      </c>
      <c r="O380" s="33"/>
    </row>
    <row r="381" spans="13:15">
      <c r="M381" s="38"/>
      <c r="N381" s="43"/>
      <c r="O381" s="33"/>
    </row>
    <row r="382" spans="13:15" ht="18.75">
      <c r="M382" s="38"/>
      <c r="N382" s="45" t="str">
        <f>$A$3</f>
        <v>Α’ Εξάμηνο   -  ΑΙΘΟΥΣΑ : 22 -1ος ΌΡΟΦΟΣ</v>
      </c>
      <c r="O382" s="33"/>
    </row>
    <row r="383" spans="13:15" ht="18.75">
      <c r="M383" s="38"/>
      <c r="N383" s="34"/>
      <c r="O383" s="33"/>
    </row>
    <row r="384" spans="13:15">
      <c r="M384" s="38"/>
      <c r="N384" s="17"/>
      <c r="O384" s="33"/>
    </row>
    <row r="385" spans="13:15">
      <c r="M385" s="17"/>
      <c r="N385" s="17"/>
      <c r="O385" s="17"/>
    </row>
    <row r="386" spans="13:15" ht="18.75">
      <c r="M386" s="32"/>
      <c r="N386" s="39" t="str">
        <f>$N$210</f>
        <v>2021Α</v>
      </c>
      <c r="O386" s="32"/>
    </row>
    <row r="387" spans="13:15" ht="15.75">
      <c r="M387" s="32"/>
      <c r="N387" s="40"/>
      <c r="O387" s="32"/>
    </row>
    <row r="388" spans="13:15" ht="15.75">
      <c r="M388" s="37"/>
      <c r="N388" s="88" t="str">
        <f>$A$1</f>
        <v>ΤΕΧΝΙΚΟΣ ΕΦΑΡΜΟΓΩΝ ΠΛΗΡΟΦΟΡΙΚΗΣ.</v>
      </c>
      <c r="O388" s="32"/>
    </row>
    <row r="389" spans="13:15" ht="15.75">
      <c r="M389" s="32"/>
      <c r="N389" s="42"/>
      <c r="O389" s="32"/>
    </row>
    <row r="390" spans="13:15" ht="15.75">
      <c r="M390" s="32"/>
      <c r="N390" s="42"/>
      <c r="O390" s="32"/>
    </row>
    <row r="391" spans="13:15" ht="15.75">
      <c r="M391" s="32"/>
      <c r="N391" s="57">
        <f>B21</f>
        <v>0</v>
      </c>
      <c r="O391" s="32"/>
    </row>
    <row r="392" spans="13:15" ht="15.75">
      <c r="M392" s="38"/>
      <c r="N392" s="42">
        <f>IF(N391=B21,IF(C21&lt;&gt;"",C9,IF(D21&lt;&gt;"",D9,0)))</f>
        <v>0</v>
      </c>
      <c r="O392" s="33"/>
    </row>
    <row r="393" spans="13:15" ht="18.75">
      <c r="M393" s="38"/>
      <c r="N393" s="46"/>
      <c r="O393" s="33"/>
    </row>
    <row r="394" spans="13:15">
      <c r="M394" s="38"/>
      <c r="N394" s="43"/>
      <c r="O394" s="33"/>
    </row>
    <row r="395" spans="13:15">
      <c r="M395" s="38"/>
      <c r="N395" s="43">
        <f>IF(N392="ΘΕΩΡΙΑ",G21,IF(N392="ΕΡΓΑΣΤΗΡΙΟ",H21,0))</f>
        <v>0</v>
      </c>
      <c r="O395" s="33"/>
    </row>
    <row r="396" spans="13:15">
      <c r="M396" s="38"/>
      <c r="N396" s="43"/>
      <c r="O396" s="33"/>
    </row>
    <row r="397" spans="13:15" ht="18.75">
      <c r="M397" s="38"/>
      <c r="N397" s="45" t="str">
        <f>$A$3</f>
        <v>Α’ Εξάμηνο   -  ΑΙΘΟΥΣΑ : 22 -1ος ΌΡΟΦΟΣ</v>
      </c>
      <c r="O397" s="33"/>
    </row>
    <row r="398" spans="13:15" ht="18.75">
      <c r="M398" s="38"/>
      <c r="N398" s="34"/>
      <c r="O398" s="33"/>
    </row>
    <row r="399" spans="13:15">
      <c r="M399" s="38"/>
      <c r="N399" s="17"/>
      <c r="O399" s="33"/>
    </row>
    <row r="401" spans="14:14" ht="18.75">
      <c r="N401" s="39" t="str">
        <f>$N$210</f>
        <v>2021Α</v>
      </c>
    </row>
    <row r="402" spans="14:14" ht="15.75">
      <c r="N402" s="40"/>
    </row>
    <row r="403" spans="14:14" ht="15.75">
      <c r="N403" s="41" t="str">
        <f>$A$1</f>
        <v>ΤΕΧΝΙΚΟΣ ΕΦΑΡΜΟΓΩΝ ΠΛΗΡΟΦΟΡΙΚΗΣ.</v>
      </c>
    </row>
    <row r="404" spans="14:14" ht="15.75">
      <c r="N404" s="42"/>
    </row>
    <row r="405" spans="14:14" ht="15.75">
      <c r="N405" s="42"/>
    </row>
    <row r="406" spans="14:14" ht="18.75">
      <c r="N406" s="44">
        <f>B22</f>
        <v>0</v>
      </c>
    </row>
    <row r="407" spans="14:14" ht="15.75">
      <c r="N407" s="42">
        <f>IF(N406=B22,IF(C22&lt;&gt;"",C9,IF(D22&lt;&gt;"",D9,0)))</f>
        <v>0</v>
      </c>
    </row>
    <row r="408" spans="14:14" ht="18.75">
      <c r="N408" s="46"/>
    </row>
    <row r="409" spans="14:14">
      <c r="N409" s="43"/>
    </row>
    <row r="410" spans="14:14">
      <c r="N410" s="43">
        <f>IF(N407="ΘΕΩΡΙΑ",G22,IF(N407="ΕΡΓΑΣΤΗΡΙΟ",H22,0))</f>
        <v>0</v>
      </c>
    </row>
    <row r="411" spans="14:14">
      <c r="N411" s="43"/>
    </row>
    <row r="412" spans="14:14" ht="18.75">
      <c r="N412" s="45" t="str">
        <f>$A$3</f>
        <v>Α’ Εξάμηνο   -  ΑΙΘΟΥΣΑ : 22 -1ος ΌΡΟΦΟΣ</v>
      </c>
    </row>
  </sheetData>
  <mergeCells count="10">
    <mergeCell ref="M194:N194"/>
    <mergeCell ref="A1:H1"/>
    <mergeCell ref="A3:H3"/>
    <mergeCell ref="B8:B9"/>
    <mergeCell ref="E8:E9"/>
    <mergeCell ref="F8:F9"/>
    <mergeCell ref="G8:G9"/>
    <mergeCell ref="H8:H9"/>
    <mergeCell ref="B174:H174"/>
    <mergeCell ref="B182:H182"/>
  </mergeCells>
  <dataValidations disablePrompts="1" count="1">
    <dataValidation type="list" allowBlank="1" showInputMessage="1" showErrorMessage="1" sqref="D194:H194">
      <formula1>mathimata3</formula1>
    </dataValidation>
  </dataValidations>
  <printOptions horizontalCentered="1" verticalCentered="1"/>
  <pageMargins left="0" right="0" top="0" bottom="0" header="0" footer="0"/>
  <pageSetup paperSize="9" scale="90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28673" r:id="rId3"/>
    <oleObject progId="Word.Document.8" shapeId="28674" r:id="rId4"/>
    <oleObject progId="Word.Document.8" shapeId="28675" r:id="rId5"/>
    <oleObject progId="Word.Document.8" shapeId="28676" r:id="rId6"/>
    <oleObject progId="Word.Document.8" shapeId="28677" r:id="rId7"/>
    <oleObject progId="Word.Document.8" shapeId="28678" r:id="rId8"/>
    <oleObject progId="Word.Document.8" shapeId="28679" r:id="rId9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R423"/>
  <sheetViews>
    <sheetView topLeftCell="A143" workbookViewId="0">
      <selection activeCell="V146" sqref="V146"/>
    </sheetView>
  </sheetViews>
  <sheetFormatPr defaultRowHeight="15"/>
  <cols>
    <col min="1" max="1" width="6" style="58" customWidth="1"/>
    <col min="2" max="2" width="25.28515625" style="58" customWidth="1"/>
    <col min="3" max="3" width="13.140625" style="58" customWidth="1"/>
    <col min="4" max="4" width="15.5703125" style="58" customWidth="1"/>
    <col min="5" max="5" width="18.85546875" style="58" customWidth="1"/>
    <col min="6" max="7" width="17.140625" style="58" customWidth="1"/>
    <col min="8" max="8" width="23.140625" style="58" customWidth="1"/>
    <col min="9" max="10" width="9.140625" style="58"/>
    <col min="11" max="11" width="0" style="58" hidden="1" customWidth="1"/>
    <col min="12" max="12" width="22.42578125" style="58" hidden="1" customWidth="1"/>
    <col min="13" max="13" width="26" style="58" hidden="1" customWidth="1"/>
    <col min="14" max="14" width="51.5703125" style="58" hidden="1" customWidth="1"/>
    <col min="15" max="15" width="9.28515625" style="58" hidden="1" customWidth="1"/>
    <col min="16" max="16" width="11.85546875" style="58" hidden="1" customWidth="1"/>
    <col min="17" max="17" width="0" style="58" hidden="1" customWidth="1"/>
    <col min="18" max="18" width="10.85546875" style="58" hidden="1" customWidth="1"/>
    <col min="19" max="20" width="0" style="58" hidden="1" customWidth="1"/>
    <col min="21" max="16384" width="9.140625" style="58"/>
  </cols>
  <sheetData>
    <row r="1" spans="1:14" ht="20.25" customHeight="1">
      <c r="A1" s="355" t="s">
        <v>185</v>
      </c>
      <c r="B1" s="355"/>
      <c r="C1" s="355"/>
      <c r="D1" s="355"/>
      <c r="E1" s="355"/>
      <c r="F1" s="355"/>
      <c r="G1" s="355"/>
      <c r="H1" s="355"/>
    </row>
    <row r="2" spans="1:14" ht="21">
      <c r="A2" s="361"/>
      <c r="B2" s="361"/>
      <c r="C2" s="361"/>
      <c r="D2" s="361"/>
      <c r="E2" s="361"/>
      <c r="F2" s="361"/>
      <c r="G2" s="361"/>
      <c r="H2" s="361"/>
    </row>
    <row r="3" spans="1:14" ht="18" customHeight="1">
      <c r="A3" s="356" t="s">
        <v>355</v>
      </c>
      <c r="B3" s="356"/>
      <c r="C3" s="356"/>
      <c r="D3" s="356"/>
      <c r="E3" s="356"/>
      <c r="F3" s="356"/>
      <c r="G3" s="356"/>
      <c r="H3" s="356"/>
    </row>
    <row r="4" spans="1:14">
      <c r="D4" s="139"/>
      <c r="E4" s="101" t="s">
        <v>307</v>
      </c>
      <c r="F4" s="139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23.25" thickBot="1">
      <c r="A10" s="84">
        <f>COUNTIF(B27:H185,B10)</f>
        <v>45</v>
      </c>
      <c r="B10" s="237" t="s">
        <v>271</v>
      </c>
      <c r="C10" s="73">
        <v>3</v>
      </c>
      <c r="D10" s="136"/>
      <c r="E10" s="10">
        <f t="shared" ref="E10:E25" si="0">C10+D10</f>
        <v>3</v>
      </c>
      <c r="F10" s="10">
        <f>ROUND(E10*15*0.15,0)</f>
        <v>7</v>
      </c>
      <c r="G10" s="63" t="s">
        <v>330</v>
      </c>
      <c r="H10" s="112"/>
      <c r="I10" s="58">
        <f>E10*15</f>
        <v>45</v>
      </c>
      <c r="J10" s="58">
        <f>A10-I10</f>
        <v>0</v>
      </c>
    </row>
    <row r="11" spans="1:14" ht="32.25" thickBot="1">
      <c r="A11" s="8">
        <f>COUNTIF(B27:H185,B11)</f>
        <v>30</v>
      </c>
      <c r="B11" s="237" t="s">
        <v>272</v>
      </c>
      <c r="C11" s="73">
        <v>2</v>
      </c>
      <c r="D11" s="136"/>
      <c r="E11" s="10">
        <f t="shared" si="0"/>
        <v>2</v>
      </c>
      <c r="F11" s="10">
        <f>ROUND(E11*15*0.15,0)</f>
        <v>5</v>
      </c>
      <c r="G11" s="63" t="s">
        <v>330</v>
      </c>
      <c r="H11" s="112"/>
      <c r="I11" s="58">
        <f t="shared" ref="I11:I25" si="1">E11*15</f>
        <v>30</v>
      </c>
      <c r="J11" s="58">
        <f t="shared" ref="J11:J25" si="2">A11-I11</f>
        <v>0</v>
      </c>
      <c r="N11" s="106" t="str">
        <f>A1</f>
        <v>ΣΤΕΛΕΧΟΣ ΔΗΜΟΣΙΩΝ ΣΧΕΣΕΩΝ ΚΑΙ ΕΠΙΚΟΙΝΩΝΙΑΣ</v>
      </c>
    </row>
    <row r="12" spans="1:14" ht="26.25" thickBot="1">
      <c r="A12" s="8">
        <f>COUNTIF(B27:H185,B12)</f>
        <v>30</v>
      </c>
      <c r="B12" s="237" t="s">
        <v>273</v>
      </c>
      <c r="C12" s="73">
        <v>2</v>
      </c>
      <c r="D12" s="136"/>
      <c r="E12" s="10">
        <f t="shared" si="0"/>
        <v>2</v>
      </c>
      <c r="F12" s="10">
        <f t="shared" ref="F12:F25" si="3">ROUND(E12*15*0.15,0)</f>
        <v>5</v>
      </c>
      <c r="G12" s="112" t="s">
        <v>331</v>
      </c>
      <c r="H12" s="112"/>
      <c r="I12" s="58">
        <f t="shared" si="1"/>
        <v>30</v>
      </c>
      <c r="J12" s="58">
        <f t="shared" si="2"/>
        <v>0</v>
      </c>
      <c r="N12" s="107"/>
    </row>
    <row r="13" spans="1:14" ht="30.75" thickBot="1">
      <c r="A13" s="8">
        <f>COUNTIF(B27:H185,B13)</f>
        <v>30</v>
      </c>
      <c r="B13" s="237" t="s">
        <v>274</v>
      </c>
      <c r="C13" s="73">
        <v>2</v>
      </c>
      <c r="D13" s="136"/>
      <c r="E13" s="10">
        <f t="shared" si="0"/>
        <v>2</v>
      </c>
      <c r="F13" s="10">
        <f t="shared" si="3"/>
        <v>5</v>
      </c>
      <c r="G13" s="112" t="s">
        <v>374</v>
      </c>
      <c r="H13" s="112"/>
      <c r="I13" s="58">
        <f t="shared" si="1"/>
        <v>30</v>
      </c>
      <c r="J13" s="58">
        <f t="shared" si="2"/>
        <v>0</v>
      </c>
      <c r="N13" s="103" t="str">
        <f>A3</f>
        <v>Α’ Εξάμηνο   -  ΑΙΘΟΥΣΑ : 16-1ος ΌΡΟΦΟΣ</v>
      </c>
    </row>
    <row r="14" spans="1:14" s="139" customFormat="1" ht="30.75" thickBot="1">
      <c r="A14" s="8">
        <f>COUNTIF(B27:H185,B14)</f>
        <v>30</v>
      </c>
      <c r="B14" s="237" t="s">
        <v>275</v>
      </c>
      <c r="C14" s="73">
        <v>2</v>
      </c>
      <c r="D14" s="136"/>
      <c r="E14" s="112">
        <f t="shared" si="0"/>
        <v>2</v>
      </c>
      <c r="F14" s="112">
        <f t="shared" si="3"/>
        <v>5</v>
      </c>
      <c r="G14" s="63" t="s">
        <v>365</v>
      </c>
      <c r="H14" s="112"/>
      <c r="I14" s="85">
        <f t="shared" si="1"/>
        <v>30</v>
      </c>
      <c r="J14" s="139">
        <f>A14-I14</f>
        <v>0</v>
      </c>
      <c r="N14" s="103"/>
    </row>
    <row r="15" spans="1:14" ht="28.5" customHeight="1" thickBot="1">
      <c r="A15" s="8">
        <f>COUNTIF(B27:H185,B15)</f>
        <v>15</v>
      </c>
      <c r="B15" s="237" t="s">
        <v>276</v>
      </c>
      <c r="C15" s="73">
        <v>1</v>
      </c>
      <c r="D15" s="136"/>
      <c r="E15" s="10">
        <f t="shared" si="0"/>
        <v>1</v>
      </c>
      <c r="F15" s="10">
        <f t="shared" si="3"/>
        <v>2</v>
      </c>
      <c r="G15" s="112" t="s">
        <v>332</v>
      </c>
      <c r="H15" s="112"/>
      <c r="I15" s="58">
        <f t="shared" si="1"/>
        <v>15</v>
      </c>
      <c r="J15" s="58">
        <f t="shared" si="2"/>
        <v>0</v>
      </c>
      <c r="N15" s="103"/>
    </row>
    <row r="16" spans="1:14" ht="45.75" thickBot="1">
      <c r="A16" s="8">
        <f>COUNTIF(B27:H185,B16)</f>
        <v>45</v>
      </c>
      <c r="B16" s="237" t="s">
        <v>277</v>
      </c>
      <c r="C16" s="73">
        <v>3</v>
      </c>
      <c r="D16" s="136"/>
      <c r="E16" s="10">
        <f t="shared" si="0"/>
        <v>3</v>
      </c>
      <c r="F16" s="10">
        <f t="shared" si="3"/>
        <v>7</v>
      </c>
      <c r="G16" s="112" t="s">
        <v>333</v>
      </c>
      <c r="H16" s="112"/>
      <c r="I16" s="58">
        <f t="shared" si="1"/>
        <v>45</v>
      </c>
      <c r="J16" s="58">
        <f t="shared" si="2"/>
        <v>0</v>
      </c>
      <c r="N16" s="104" t="s">
        <v>155</v>
      </c>
    </row>
    <row r="17" spans="1:14" s="139" customFormat="1" ht="30.75" thickBot="1">
      <c r="A17" s="8">
        <f>COUNTIF(B27:H185,B17)</f>
        <v>45</v>
      </c>
      <c r="B17" s="237" t="s">
        <v>45</v>
      </c>
      <c r="C17" s="73"/>
      <c r="D17" s="136">
        <v>3</v>
      </c>
      <c r="E17" s="112">
        <f>C17+D17</f>
        <v>3</v>
      </c>
      <c r="F17" s="112">
        <f>ROUND(E17*15*0.15,0)</f>
        <v>7</v>
      </c>
      <c r="G17" s="112"/>
      <c r="H17" s="112" t="s">
        <v>374</v>
      </c>
      <c r="I17" s="139">
        <f>E17*15</f>
        <v>45</v>
      </c>
      <c r="J17" s="139">
        <f>A17-I17</f>
        <v>0</v>
      </c>
      <c r="N17" s="105"/>
    </row>
    <row r="18" spans="1:14" ht="37.5" customHeight="1" thickBot="1">
      <c r="A18" s="8">
        <f>COUNTIF(B27:H185,B18)</f>
        <v>30</v>
      </c>
      <c r="B18" s="237" t="s">
        <v>278</v>
      </c>
      <c r="C18" s="26">
        <v>2</v>
      </c>
      <c r="D18" s="28"/>
      <c r="E18" s="10">
        <f t="shared" si="0"/>
        <v>2</v>
      </c>
      <c r="F18" s="10">
        <f t="shared" si="3"/>
        <v>5</v>
      </c>
      <c r="G18" s="112" t="s">
        <v>326</v>
      </c>
      <c r="H18" s="112"/>
      <c r="I18" s="58">
        <f>E18*15</f>
        <v>30</v>
      </c>
      <c r="J18" s="58">
        <f t="shared" si="2"/>
        <v>0</v>
      </c>
    </row>
    <row r="19" spans="1:14" s="139" customFormat="1" ht="26.25" customHeight="1">
      <c r="A19" s="8">
        <f>COUNTIF(B27:H185,B19)</f>
        <v>0</v>
      </c>
      <c r="B19" s="255"/>
      <c r="C19" s="28"/>
      <c r="D19" s="28"/>
      <c r="E19" s="112">
        <f>C19+D19</f>
        <v>0</v>
      </c>
      <c r="F19" s="112">
        <f>ROUND(E19*15*0.15,0)</f>
        <v>0</v>
      </c>
      <c r="G19" s="112"/>
      <c r="H19" s="112"/>
      <c r="I19" s="139">
        <f>E19*15</f>
        <v>0</v>
      </c>
      <c r="J19" s="139">
        <f>A19-I19</f>
        <v>0</v>
      </c>
    </row>
    <row r="20" spans="1:14">
      <c r="A20" s="8">
        <f>COUNTIF(B27:H185,B20)</f>
        <v>0</v>
      </c>
      <c r="B20" s="202"/>
      <c r="C20" s="10"/>
      <c r="D20" s="10"/>
      <c r="E20" s="10">
        <f t="shared" si="0"/>
        <v>0</v>
      </c>
      <c r="F20" s="10">
        <f t="shared" si="3"/>
        <v>0</v>
      </c>
      <c r="G20" s="10"/>
      <c r="H20" s="112"/>
      <c r="I20" s="58">
        <f t="shared" si="1"/>
        <v>0</v>
      </c>
      <c r="J20" s="58">
        <f t="shared" si="2"/>
        <v>0</v>
      </c>
    </row>
    <row r="21" spans="1:14">
      <c r="A21" s="8">
        <f>COUNTIF(B27:H185,B21)</f>
        <v>0</v>
      </c>
      <c r="B21" s="202"/>
      <c r="C21" s="10"/>
      <c r="D21" s="10"/>
      <c r="E21" s="10">
        <f t="shared" si="0"/>
        <v>0</v>
      </c>
      <c r="F21" s="10">
        <f t="shared" si="3"/>
        <v>0</v>
      </c>
      <c r="G21" s="10"/>
      <c r="H21" s="112"/>
      <c r="I21" s="58">
        <f t="shared" si="1"/>
        <v>0</v>
      </c>
      <c r="J21" s="58">
        <f t="shared" si="2"/>
        <v>0</v>
      </c>
    </row>
    <row r="22" spans="1:14">
      <c r="A22" s="8"/>
      <c r="B22" s="27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4">
      <c r="A23" s="8"/>
      <c r="B23" s="27"/>
      <c r="C23" s="10"/>
      <c r="D23" s="10"/>
      <c r="E23" s="10">
        <f t="shared" si="0"/>
        <v>0</v>
      </c>
      <c r="F23" s="10">
        <f t="shared" si="3"/>
        <v>0</v>
      </c>
      <c r="G23" s="10"/>
      <c r="H23" s="12"/>
      <c r="I23" s="58">
        <f t="shared" si="1"/>
        <v>0</v>
      </c>
      <c r="J23" s="58">
        <f t="shared" si="2"/>
        <v>0</v>
      </c>
    </row>
    <row r="24" spans="1:14" hidden="1">
      <c r="A24" s="8">
        <f>COUNTIF(B27:H159,B24)</f>
        <v>0</v>
      </c>
      <c r="B24" s="10"/>
      <c r="C24" s="10"/>
      <c r="D24" s="10"/>
      <c r="E24" s="10">
        <f t="shared" si="0"/>
        <v>0</v>
      </c>
      <c r="F24" s="10">
        <f t="shared" si="3"/>
        <v>0</v>
      </c>
      <c r="G24" s="10"/>
      <c r="H24" s="10"/>
      <c r="I24" s="58">
        <f t="shared" si="1"/>
        <v>0</v>
      </c>
      <c r="J24" s="58">
        <f t="shared" si="2"/>
        <v>0</v>
      </c>
    </row>
    <row r="25" spans="1:14" hidden="1">
      <c r="A25" s="8">
        <f>COUNTIF(B27:H159,B25)</f>
        <v>0</v>
      </c>
      <c r="B25" s="10"/>
      <c r="C25" s="10"/>
      <c r="D25" s="10"/>
      <c r="E25" s="10">
        <f t="shared" si="0"/>
        <v>0</v>
      </c>
      <c r="F25" s="10">
        <f t="shared" si="3"/>
        <v>0</v>
      </c>
      <c r="G25" s="10"/>
      <c r="H25" s="10"/>
      <c r="I25" s="58">
        <f t="shared" si="1"/>
        <v>0</v>
      </c>
      <c r="J25" s="58">
        <f t="shared" si="2"/>
        <v>0</v>
      </c>
    </row>
    <row r="26" spans="1:14">
      <c r="A26" s="58">
        <f>SUM(A10:A25)</f>
        <v>300</v>
      </c>
      <c r="B26" s="143" t="s">
        <v>20</v>
      </c>
      <c r="C26" s="83">
        <f>SUM(C10:C25)</f>
        <v>17</v>
      </c>
      <c r="D26" s="58">
        <f>SUM(D10:D25)</f>
        <v>3</v>
      </c>
    </row>
    <row r="28" spans="1:14">
      <c r="C28" s="17"/>
      <c r="D28" s="296"/>
      <c r="E28" s="296"/>
      <c r="F28" s="296"/>
      <c r="G28" s="17"/>
    </row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A31" s="139"/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A32" s="139"/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A33" s="139"/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A34" s="139"/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A35" s="139"/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A36" s="139"/>
      <c r="B36" s="139"/>
      <c r="C36" s="197"/>
      <c r="D36" s="139"/>
      <c r="E36" s="139"/>
      <c r="F36" s="139"/>
      <c r="G36" s="139"/>
      <c r="H36" s="139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A38" s="139"/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A39" s="139"/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A40" s="139"/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A41" s="139"/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A42" s="139"/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A43" s="139"/>
      <c r="B43" s="139"/>
      <c r="C43" s="15"/>
      <c r="D43" s="139"/>
      <c r="E43" s="139"/>
      <c r="F43" s="139"/>
      <c r="G43" s="139"/>
      <c r="H43" s="139"/>
    </row>
    <row r="44" spans="1:11" ht="32.25" thickBot="1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60.75" thickBot="1">
      <c r="A45" s="139"/>
      <c r="B45" s="6">
        <v>1</v>
      </c>
      <c r="C45" s="15" t="s">
        <v>11</v>
      </c>
      <c r="D45" s="111"/>
      <c r="E45" s="111"/>
      <c r="F45" s="111"/>
      <c r="G45" s="281" t="s">
        <v>277</v>
      </c>
      <c r="H45" s="237" t="s">
        <v>274</v>
      </c>
    </row>
    <row r="46" spans="1:11" ht="51" customHeight="1" thickBot="1">
      <c r="A46" s="139"/>
      <c r="B46" s="6">
        <v>2</v>
      </c>
      <c r="C46" s="15" t="s">
        <v>12</v>
      </c>
      <c r="D46" s="111"/>
      <c r="E46" s="111"/>
      <c r="F46" s="111"/>
      <c r="G46" s="281" t="s">
        <v>277</v>
      </c>
      <c r="H46" s="237" t="s">
        <v>274</v>
      </c>
    </row>
    <row r="47" spans="1:11" ht="47.25" customHeight="1" thickBot="1">
      <c r="A47" s="139"/>
      <c r="B47" s="6">
        <v>3</v>
      </c>
      <c r="C47" s="15" t="s">
        <v>13</v>
      </c>
      <c r="D47" s="301"/>
      <c r="E47" s="301"/>
      <c r="F47" s="301"/>
      <c r="H47" s="237" t="s">
        <v>273</v>
      </c>
    </row>
    <row r="48" spans="1:11" ht="44.25" customHeight="1" thickBot="1">
      <c r="A48" s="139"/>
      <c r="B48" s="6">
        <v>4</v>
      </c>
      <c r="C48" s="15" t="s">
        <v>14</v>
      </c>
      <c r="D48" s="237"/>
      <c r="E48" s="237"/>
      <c r="F48" s="237"/>
      <c r="H48" s="237" t="s">
        <v>273</v>
      </c>
    </row>
    <row r="49" spans="1:8" ht="29.25">
      <c r="A49" s="139"/>
      <c r="B49" s="143">
        <v>5</v>
      </c>
      <c r="C49" s="15" t="s">
        <v>15</v>
      </c>
      <c r="D49" s="82"/>
      <c r="E49" s="82"/>
      <c r="F49" s="111"/>
      <c r="G49" s="82"/>
      <c r="H49" s="82"/>
    </row>
    <row r="50" spans="1:8">
      <c r="A50" s="139"/>
      <c r="B50" s="139"/>
      <c r="C50" s="15"/>
      <c r="D50" s="139"/>
      <c r="E50" s="139"/>
      <c r="F50" s="139"/>
      <c r="G50" s="139"/>
      <c r="H50" s="139"/>
    </row>
    <row r="51" spans="1:8" ht="32.25" thickBot="1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60.75" thickBot="1">
      <c r="A52" s="139"/>
      <c r="B52" s="6">
        <v>1</v>
      </c>
      <c r="C52" s="15" t="s">
        <v>11</v>
      </c>
      <c r="D52" s="237" t="s">
        <v>271</v>
      </c>
      <c r="E52" s="237" t="s">
        <v>272</v>
      </c>
      <c r="F52" s="237" t="s">
        <v>275</v>
      </c>
      <c r="G52" s="237" t="s">
        <v>277</v>
      </c>
      <c r="H52" s="237" t="s">
        <v>274</v>
      </c>
    </row>
    <row r="53" spans="1:8" ht="60.75" thickBot="1">
      <c r="A53" s="139"/>
      <c r="B53" s="6">
        <v>2</v>
      </c>
      <c r="C53" s="15" t="s">
        <v>12</v>
      </c>
      <c r="D53" s="237" t="s">
        <v>271</v>
      </c>
      <c r="E53" s="237" t="s">
        <v>272</v>
      </c>
      <c r="F53" s="237" t="s">
        <v>275</v>
      </c>
      <c r="G53" s="237" t="s">
        <v>277</v>
      </c>
      <c r="H53" s="237" t="s">
        <v>274</v>
      </c>
    </row>
    <row r="54" spans="1:8" ht="60.75" thickBot="1">
      <c r="A54" s="139"/>
      <c r="B54" s="6">
        <v>3</v>
      </c>
      <c r="C54" s="15" t="s">
        <v>13</v>
      </c>
      <c r="D54" s="237" t="s">
        <v>277</v>
      </c>
      <c r="E54" s="237" t="s">
        <v>271</v>
      </c>
      <c r="F54" s="237" t="s">
        <v>278</v>
      </c>
      <c r="G54" s="237" t="s">
        <v>45</v>
      </c>
      <c r="H54" s="237" t="s">
        <v>273</v>
      </c>
    </row>
    <row r="55" spans="1:8" ht="60.75" thickBot="1">
      <c r="A55" s="139"/>
      <c r="B55" s="6">
        <v>4</v>
      </c>
      <c r="C55" s="15" t="s">
        <v>14</v>
      </c>
      <c r="D55" s="237" t="s">
        <v>45</v>
      </c>
      <c r="E55" s="237" t="s">
        <v>276</v>
      </c>
      <c r="F55" s="237" t="s">
        <v>278</v>
      </c>
      <c r="G55" s="237" t="s">
        <v>45</v>
      </c>
      <c r="H55" s="237" t="s">
        <v>273</v>
      </c>
    </row>
    <row r="56" spans="1:8" ht="29.25">
      <c r="A56" s="139"/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8">
      <c r="A57" s="139"/>
      <c r="B57" s="139"/>
      <c r="C57" s="139"/>
      <c r="D57" s="139"/>
      <c r="E57" s="139"/>
      <c r="F57" s="139"/>
      <c r="G57" s="139"/>
      <c r="H57" s="139"/>
    </row>
    <row r="58" spans="1:8" ht="32.25" thickBot="1">
      <c r="A58" s="139"/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60.75" thickBot="1">
      <c r="A59" s="139">
        <v>3</v>
      </c>
      <c r="B59" s="6">
        <v>1</v>
      </c>
      <c r="C59" s="15" t="s">
        <v>11</v>
      </c>
      <c r="D59" s="237" t="s">
        <v>271</v>
      </c>
      <c r="E59" s="237" t="s">
        <v>272</v>
      </c>
      <c r="F59" s="237" t="s">
        <v>275</v>
      </c>
      <c r="G59" s="237" t="s">
        <v>277</v>
      </c>
      <c r="H59" s="237" t="s">
        <v>274</v>
      </c>
    </row>
    <row r="60" spans="1:8" ht="60.75" thickBot="1">
      <c r="A60" s="139"/>
      <c r="B60" s="6">
        <v>2</v>
      </c>
      <c r="C60" s="15" t="s">
        <v>12</v>
      </c>
      <c r="D60" s="237" t="s">
        <v>271</v>
      </c>
      <c r="E60" s="237" t="s">
        <v>272</v>
      </c>
      <c r="F60" s="237" t="s">
        <v>275</v>
      </c>
      <c r="G60" s="237" t="s">
        <v>277</v>
      </c>
      <c r="H60" s="237" t="s">
        <v>274</v>
      </c>
    </row>
    <row r="61" spans="1:8" ht="60.75" thickBot="1">
      <c r="A61" s="139"/>
      <c r="B61" s="6">
        <v>3</v>
      </c>
      <c r="C61" s="15" t="s">
        <v>13</v>
      </c>
      <c r="D61" s="237" t="s">
        <v>277</v>
      </c>
      <c r="E61" s="237" t="s">
        <v>271</v>
      </c>
      <c r="F61" s="237" t="s">
        <v>278</v>
      </c>
      <c r="G61" s="237" t="s">
        <v>45</v>
      </c>
      <c r="H61" s="237" t="s">
        <v>273</v>
      </c>
    </row>
    <row r="62" spans="1:8" ht="60.75" thickBot="1">
      <c r="A62" s="139"/>
      <c r="B62" s="6">
        <v>4</v>
      </c>
      <c r="C62" s="15" t="s">
        <v>14</v>
      </c>
      <c r="D62" s="237" t="s">
        <v>45</v>
      </c>
      <c r="E62" s="237" t="s">
        <v>276</v>
      </c>
      <c r="F62" s="237" t="s">
        <v>278</v>
      </c>
      <c r="G62" s="237" t="s">
        <v>45</v>
      </c>
      <c r="H62" s="237" t="s">
        <v>273</v>
      </c>
    </row>
    <row r="63" spans="1:8" ht="29.25">
      <c r="A63" s="139"/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8" ht="32.25" thickBot="1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60.75" thickBot="1">
      <c r="A65" s="139"/>
      <c r="B65" s="6">
        <v>1</v>
      </c>
      <c r="C65" s="15" t="s">
        <v>11</v>
      </c>
      <c r="D65" s="237" t="s">
        <v>271</v>
      </c>
      <c r="E65" s="237" t="s">
        <v>272</v>
      </c>
      <c r="F65" s="237" t="s">
        <v>275</v>
      </c>
      <c r="G65" s="237" t="s">
        <v>277</v>
      </c>
      <c r="H65" s="237"/>
    </row>
    <row r="66" spans="1:8" ht="60.75" thickBot="1">
      <c r="A66" s="139"/>
      <c r="B66" s="6">
        <v>2</v>
      </c>
      <c r="C66" s="15" t="s">
        <v>12</v>
      </c>
      <c r="D66" s="237" t="s">
        <v>271</v>
      </c>
      <c r="E66" s="237" t="s">
        <v>272</v>
      </c>
      <c r="F66" s="237" t="s">
        <v>275</v>
      </c>
      <c r="G66" s="237" t="s">
        <v>277</v>
      </c>
      <c r="H66" s="237"/>
    </row>
    <row r="67" spans="1:8" ht="60.75" thickBot="1">
      <c r="A67" s="139"/>
      <c r="B67" s="6">
        <v>3</v>
      </c>
      <c r="C67" s="15" t="s">
        <v>13</v>
      </c>
      <c r="D67" s="237" t="s">
        <v>277</v>
      </c>
      <c r="E67" s="237" t="s">
        <v>271</v>
      </c>
      <c r="F67" s="237" t="s">
        <v>278</v>
      </c>
      <c r="G67" s="237" t="s">
        <v>45</v>
      </c>
      <c r="H67" s="237"/>
    </row>
    <row r="68" spans="1:8" ht="60.75" thickBot="1">
      <c r="A68" s="139"/>
      <c r="B68" s="6">
        <v>4</v>
      </c>
      <c r="C68" s="15" t="s">
        <v>14</v>
      </c>
      <c r="D68" s="237" t="s">
        <v>45</v>
      </c>
      <c r="E68" s="237" t="s">
        <v>276</v>
      </c>
      <c r="F68" s="237" t="s">
        <v>278</v>
      </c>
      <c r="G68" s="237" t="s">
        <v>45</v>
      </c>
      <c r="H68" s="237"/>
    </row>
    <row r="69" spans="1:8" ht="29.25">
      <c r="A69" s="139"/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A70" s="139"/>
      <c r="B70" s="139"/>
      <c r="C70" s="139"/>
      <c r="D70" s="139"/>
      <c r="E70" s="139"/>
      <c r="F70" s="139"/>
      <c r="G70" s="139"/>
      <c r="H70" s="139"/>
    </row>
    <row r="71" spans="1:8" ht="32.25" thickBot="1">
      <c r="A71" s="139">
        <v>5</v>
      </c>
      <c r="B71" s="5" t="s">
        <v>0</v>
      </c>
      <c r="C71" s="5" t="s">
        <v>1</v>
      </c>
      <c r="D71" s="5" t="s">
        <v>312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60.75" thickBot="1">
      <c r="A72" s="139"/>
      <c r="B72" s="6">
        <v>1</v>
      </c>
      <c r="C72" s="15" t="s">
        <v>11</v>
      </c>
      <c r="D72" s="237" t="s">
        <v>271</v>
      </c>
      <c r="E72" s="237" t="s">
        <v>272</v>
      </c>
      <c r="F72" s="237" t="s">
        <v>275</v>
      </c>
      <c r="G72" s="237" t="s">
        <v>277</v>
      </c>
      <c r="H72" s="237" t="s">
        <v>274</v>
      </c>
    </row>
    <row r="73" spans="1:8" ht="60.75" thickBot="1">
      <c r="A73" s="139"/>
      <c r="B73" s="6">
        <v>2</v>
      </c>
      <c r="C73" s="15" t="s">
        <v>12</v>
      </c>
      <c r="D73" s="237" t="s">
        <v>271</v>
      </c>
      <c r="E73" s="237" t="s">
        <v>272</v>
      </c>
      <c r="F73" s="237" t="s">
        <v>275</v>
      </c>
      <c r="G73" s="237" t="s">
        <v>277</v>
      </c>
      <c r="H73" s="237" t="s">
        <v>274</v>
      </c>
    </row>
    <row r="74" spans="1:8" ht="60.75" thickBot="1">
      <c r="A74" s="139"/>
      <c r="B74" s="6">
        <v>3</v>
      </c>
      <c r="C74" s="15" t="s">
        <v>13</v>
      </c>
      <c r="D74" s="237" t="s">
        <v>277</v>
      </c>
      <c r="E74" s="237" t="s">
        <v>271</v>
      </c>
      <c r="F74" s="237" t="s">
        <v>278</v>
      </c>
      <c r="G74" s="237" t="s">
        <v>45</v>
      </c>
      <c r="H74" s="237" t="s">
        <v>273</v>
      </c>
    </row>
    <row r="75" spans="1:8" ht="60.75" thickBot="1">
      <c r="A75" s="139"/>
      <c r="B75" s="6">
        <v>4</v>
      </c>
      <c r="C75" s="15" t="s">
        <v>14</v>
      </c>
      <c r="D75" s="237" t="s">
        <v>45</v>
      </c>
      <c r="E75" s="237" t="s">
        <v>276</v>
      </c>
      <c r="F75" s="237" t="s">
        <v>278</v>
      </c>
      <c r="G75" s="237" t="s">
        <v>45</v>
      </c>
      <c r="H75" s="237" t="s">
        <v>273</v>
      </c>
    </row>
    <row r="76" spans="1:8" ht="29.25">
      <c r="A76" s="139"/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A77" s="139"/>
      <c r="B77" s="139"/>
      <c r="C77" s="139"/>
      <c r="D77" s="139"/>
      <c r="E77" s="139"/>
      <c r="F77" s="139"/>
      <c r="G77" s="139"/>
      <c r="H77" s="139"/>
    </row>
    <row r="78" spans="1:8" ht="32.25" thickBot="1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60.75" thickBot="1">
      <c r="A79" s="139"/>
      <c r="B79" s="6">
        <v>1</v>
      </c>
      <c r="C79" s="15" t="s">
        <v>11</v>
      </c>
      <c r="D79" s="237" t="s">
        <v>271</v>
      </c>
      <c r="E79" s="237" t="s">
        <v>272</v>
      </c>
      <c r="F79" s="237" t="s">
        <v>275</v>
      </c>
      <c r="G79" s="237" t="s">
        <v>277</v>
      </c>
      <c r="H79" s="237" t="s">
        <v>274</v>
      </c>
    </row>
    <row r="80" spans="1:8" ht="60.75" thickBot="1">
      <c r="A80" s="139"/>
      <c r="B80" s="6">
        <v>2</v>
      </c>
      <c r="C80" s="15" t="s">
        <v>12</v>
      </c>
      <c r="D80" s="237" t="s">
        <v>271</v>
      </c>
      <c r="E80" s="237" t="s">
        <v>272</v>
      </c>
      <c r="F80" s="237" t="s">
        <v>275</v>
      </c>
      <c r="G80" s="237" t="s">
        <v>277</v>
      </c>
      <c r="H80" s="237" t="s">
        <v>274</v>
      </c>
    </row>
    <row r="81" spans="1:8" ht="60.75" thickBot="1">
      <c r="A81" s="139"/>
      <c r="B81" s="6">
        <v>3</v>
      </c>
      <c r="C81" s="15" t="s">
        <v>13</v>
      </c>
      <c r="D81" s="237" t="s">
        <v>277</v>
      </c>
      <c r="E81" s="237" t="s">
        <v>271</v>
      </c>
      <c r="F81" s="237" t="s">
        <v>278</v>
      </c>
      <c r="G81" s="237" t="s">
        <v>45</v>
      </c>
      <c r="H81" s="237" t="s">
        <v>273</v>
      </c>
    </row>
    <row r="82" spans="1:8" ht="60.75" thickBot="1">
      <c r="A82" s="139"/>
      <c r="B82" s="6">
        <v>4</v>
      </c>
      <c r="C82" s="15" t="s">
        <v>14</v>
      </c>
      <c r="D82" s="237" t="s">
        <v>45</v>
      </c>
      <c r="F82" s="237" t="s">
        <v>278</v>
      </c>
      <c r="G82" s="237" t="s">
        <v>45</v>
      </c>
      <c r="H82" s="237" t="s">
        <v>273</v>
      </c>
    </row>
    <row r="83" spans="1:8" ht="30" thickBot="1">
      <c r="A83" s="139"/>
      <c r="B83" s="143">
        <v>5</v>
      </c>
      <c r="C83" s="15" t="s">
        <v>15</v>
      </c>
      <c r="D83" s="82"/>
      <c r="E83" s="311" t="s">
        <v>271</v>
      </c>
      <c r="F83" s="82"/>
      <c r="G83" s="82"/>
      <c r="H83" s="82"/>
    </row>
    <row r="84" spans="1:8">
      <c r="A84" s="139"/>
      <c r="B84" s="139"/>
      <c r="C84" s="139"/>
      <c r="D84" s="14"/>
      <c r="E84" s="14"/>
      <c r="F84" s="14"/>
      <c r="G84" s="14"/>
      <c r="H84" s="14"/>
    </row>
    <row r="85" spans="1:8" ht="32.25" thickBot="1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45.75" thickBot="1">
      <c r="A86" s="139"/>
      <c r="B86" s="6">
        <v>1</v>
      </c>
      <c r="C86" s="15" t="s">
        <v>11</v>
      </c>
      <c r="D86" s="237"/>
      <c r="E86" s="237" t="s">
        <v>272</v>
      </c>
      <c r="F86" s="237" t="s">
        <v>275</v>
      </c>
      <c r="G86" s="237"/>
      <c r="H86" s="237" t="s">
        <v>274</v>
      </c>
    </row>
    <row r="87" spans="1:8" ht="45.75" thickBot="1">
      <c r="A87" s="139"/>
      <c r="B87" s="6">
        <v>2</v>
      </c>
      <c r="C87" s="15" t="s">
        <v>12</v>
      </c>
      <c r="D87" s="237"/>
      <c r="E87" s="237" t="s">
        <v>272</v>
      </c>
      <c r="F87" s="237" t="s">
        <v>275</v>
      </c>
      <c r="G87" s="237"/>
      <c r="H87" s="237" t="s">
        <v>274</v>
      </c>
    </row>
    <row r="88" spans="1:8" ht="45.75" thickBot="1">
      <c r="A88" s="139"/>
      <c r="B88" s="6">
        <v>3</v>
      </c>
      <c r="C88" s="15" t="s">
        <v>13</v>
      </c>
      <c r="D88" s="237"/>
      <c r="E88" s="237" t="s">
        <v>271</v>
      </c>
      <c r="F88" s="237" t="s">
        <v>278</v>
      </c>
      <c r="G88" s="237"/>
      <c r="H88" s="237" t="s">
        <v>273</v>
      </c>
    </row>
    <row r="89" spans="1:8" ht="45.75" thickBot="1">
      <c r="A89" s="139"/>
      <c r="B89" s="6">
        <v>4</v>
      </c>
      <c r="C89" s="15" t="s">
        <v>14</v>
      </c>
      <c r="D89" s="237"/>
      <c r="E89" s="237" t="s">
        <v>276</v>
      </c>
      <c r="F89" s="237" t="s">
        <v>278</v>
      </c>
      <c r="G89" s="237"/>
      <c r="H89" s="237" t="s">
        <v>273</v>
      </c>
    </row>
    <row r="90" spans="1:8" ht="30" thickBot="1">
      <c r="A90" s="139"/>
      <c r="B90" s="143">
        <v>5</v>
      </c>
      <c r="C90" s="15" t="s">
        <v>15</v>
      </c>
      <c r="D90" s="82"/>
      <c r="E90" s="311" t="s">
        <v>271</v>
      </c>
      <c r="F90" s="82"/>
      <c r="G90" s="82"/>
      <c r="H90" s="82"/>
    </row>
    <row r="91" spans="1:8">
      <c r="A91" s="139"/>
      <c r="B91" s="139"/>
      <c r="C91" s="139"/>
      <c r="D91" s="139"/>
      <c r="E91" s="139"/>
      <c r="F91" s="139"/>
      <c r="G91" s="139"/>
      <c r="H91" s="139"/>
    </row>
    <row r="92" spans="1:8" ht="32.25" thickBot="1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60.75" thickBot="1">
      <c r="A93" s="139"/>
      <c r="B93" s="6">
        <v>1</v>
      </c>
      <c r="C93" s="15" t="s">
        <v>11</v>
      </c>
      <c r="D93" s="237" t="s">
        <v>271</v>
      </c>
      <c r="E93" s="237" t="s">
        <v>272</v>
      </c>
      <c r="F93" s="237" t="s">
        <v>275</v>
      </c>
      <c r="G93" s="237" t="s">
        <v>277</v>
      </c>
      <c r="H93" s="237" t="s">
        <v>274</v>
      </c>
    </row>
    <row r="94" spans="1:8" ht="60.75" thickBot="1">
      <c r="A94" s="139"/>
      <c r="B94" s="6">
        <v>2</v>
      </c>
      <c r="C94" s="15" t="s">
        <v>12</v>
      </c>
      <c r="D94" s="237" t="s">
        <v>271</v>
      </c>
      <c r="E94" s="237" t="s">
        <v>272</v>
      </c>
      <c r="F94" s="237" t="s">
        <v>275</v>
      </c>
      <c r="G94" s="237" t="s">
        <v>277</v>
      </c>
      <c r="H94" s="237" t="s">
        <v>274</v>
      </c>
    </row>
    <row r="95" spans="1:8" ht="60.75" thickBot="1">
      <c r="A95" s="139"/>
      <c r="B95" s="6">
        <v>3</v>
      </c>
      <c r="C95" s="15" t="s">
        <v>13</v>
      </c>
      <c r="D95" s="237" t="s">
        <v>277</v>
      </c>
      <c r="E95" s="237" t="s">
        <v>271</v>
      </c>
      <c r="F95" s="237" t="s">
        <v>278</v>
      </c>
      <c r="G95" s="237" t="s">
        <v>45</v>
      </c>
      <c r="H95" s="308"/>
    </row>
    <row r="96" spans="1:8" ht="60.75" thickBot="1">
      <c r="A96" s="139"/>
      <c r="B96" s="6">
        <v>4</v>
      </c>
      <c r="C96" s="15" t="s">
        <v>14</v>
      </c>
      <c r="D96" s="237" t="s">
        <v>45</v>
      </c>
      <c r="E96" s="237" t="s">
        <v>276</v>
      </c>
      <c r="F96" s="237" t="s">
        <v>278</v>
      </c>
      <c r="G96" s="237" t="s">
        <v>45</v>
      </c>
      <c r="H96" s="308"/>
    </row>
    <row r="97" spans="1:8" ht="60.75" thickBot="1">
      <c r="A97" s="139"/>
      <c r="B97" s="143">
        <v>5</v>
      </c>
      <c r="C97" s="15" t="s">
        <v>15</v>
      </c>
      <c r="D97" s="237" t="s">
        <v>45</v>
      </c>
      <c r="E97" s="237" t="s">
        <v>276</v>
      </c>
      <c r="F97" s="237" t="s">
        <v>278</v>
      </c>
      <c r="H97" s="311" t="s">
        <v>272</v>
      </c>
    </row>
    <row r="98" spans="1:8" ht="30.75" thickBot="1">
      <c r="A98" s="139"/>
      <c r="B98" s="139"/>
      <c r="C98" s="139"/>
      <c r="D98" s="139"/>
      <c r="E98" s="139"/>
      <c r="F98" s="139"/>
      <c r="G98" s="139"/>
      <c r="H98" s="311" t="s">
        <v>272</v>
      </c>
    </row>
    <row r="99" spans="1:8" ht="32.25" thickBot="1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60.75" thickBot="1">
      <c r="A100" s="139"/>
      <c r="B100" s="6">
        <v>1</v>
      </c>
      <c r="C100" s="15" t="s">
        <v>11</v>
      </c>
      <c r="D100" s="237" t="s">
        <v>271</v>
      </c>
      <c r="E100" s="237" t="s">
        <v>272</v>
      </c>
      <c r="F100" s="237" t="s">
        <v>275</v>
      </c>
      <c r="G100" s="237" t="s">
        <v>277</v>
      </c>
      <c r="H100" s="237" t="s">
        <v>274</v>
      </c>
    </row>
    <row r="101" spans="1:8" ht="60.75" thickBot="1">
      <c r="A101" s="139"/>
      <c r="B101" s="6">
        <v>2</v>
      </c>
      <c r="C101" s="15" t="s">
        <v>12</v>
      </c>
      <c r="D101" s="237" t="s">
        <v>271</v>
      </c>
      <c r="E101" s="237" t="s">
        <v>272</v>
      </c>
      <c r="F101" s="237" t="s">
        <v>275</v>
      </c>
      <c r="G101" s="237" t="s">
        <v>277</v>
      </c>
      <c r="H101" s="237" t="s">
        <v>274</v>
      </c>
    </row>
    <row r="102" spans="1:8" ht="60.75" thickBot="1">
      <c r="A102" s="139"/>
      <c r="B102" s="6">
        <v>3</v>
      </c>
      <c r="C102" s="15" t="s">
        <v>13</v>
      </c>
      <c r="D102" s="237" t="s">
        <v>277</v>
      </c>
      <c r="E102" s="237" t="s">
        <v>271</v>
      </c>
      <c r="F102" s="237" t="s">
        <v>278</v>
      </c>
      <c r="G102" s="237" t="s">
        <v>45</v>
      </c>
      <c r="H102" s="237" t="s">
        <v>273</v>
      </c>
    </row>
    <row r="103" spans="1:8" ht="60.75" thickBot="1">
      <c r="A103" s="139"/>
      <c r="B103" s="6">
        <v>4</v>
      </c>
      <c r="C103" s="15" t="s">
        <v>14</v>
      </c>
      <c r="D103" s="237" t="s">
        <v>45</v>
      </c>
      <c r="E103" s="237" t="s">
        <v>276</v>
      </c>
      <c r="F103" s="237" t="s">
        <v>278</v>
      </c>
      <c r="G103" s="237" t="s">
        <v>45</v>
      </c>
      <c r="H103" s="237" t="s">
        <v>273</v>
      </c>
    </row>
    <row r="104" spans="1:8" ht="60.75" thickBot="1">
      <c r="A104" s="139"/>
      <c r="B104" s="143">
        <v>5</v>
      </c>
      <c r="C104" s="15" t="s">
        <v>15</v>
      </c>
      <c r="D104" s="237" t="s">
        <v>277</v>
      </c>
      <c r="E104" s="311" t="s">
        <v>271</v>
      </c>
      <c r="F104" s="237" t="s">
        <v>278</v>
      </c>
      <c r="G104" s="311" t="s">
        <v>275</v>
      </c>
      <c r="H104" s="279" t="s">
        <v>273</v>
      </c>
    </row>
    <row r="105" spans="1:8">
      <c r="A105" s="139"/>
      <c r="B105" s="139"/>
      <c r="C105" s="139"/>
      <c r="D105" s="139"/>
      <c r="E105" s="139"/>
      <c r="F105" s="139"/>
      <c r="G105" s="139"/>
      <c r="H105" s="139"/>
    </row>
    <row r="106" spans="1:8" ht="32.25" thickBot="1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60.75" thickBot="1">
      <c r="A107" s="139"/>
      <c r="B107" s="6">
        <v>1</v>
      </c>
      <c r="C107" s="15" t="s">
        <v>11</v>
      </c>
      <c r="D107" s="237" t="s">
        <v>271</v>
      </c>
      <c r="E107" s="237" t="s">
        <v>272</v>
      </c>
      <c r="F107" s="237" t="s">
        <v>275</v>
      </c>
      <c r="G107" s="237" t="s">
        <v>277</v>
      </c>
      <c r="H107" s="237" t="s">
        <v>274</v>
      </c>
    </row>
    <row r="108" spans="1:8" ht="60.75" thickBot="1">
      <c r="A108" s="139"/>
      <c r="B108" s="6">
        <v>2</v>
      </c>
      <c r="C108" s="15" t="s">
        <v>12</v>
      </c>
      <c r="D108" s="237" t="s">
        <v>271</v>
      </c>
      <c r="E108" s="237" t="s">
        <v>272</v>
      </c>
      <c r="F108" s="237" t="s">
        <v>275</v>
      </c>
      <c r="G108" s="237" t="s">
        <v>277</v>
      </c>
      <c r="H108" s="237" t="s">
        <v>274</v>
      </c>
    </row>
    <row r="109" spans="1:8" ht="60.75" thickBot="1">
      <c r="A109" s="139"/>
      <c r="B109" s="6">
        <v>3</v>
      </c>
      <c r="C109" s="15" t="s">
        <v>13</v>
      </c>
      <c r="D109" s="237" t="s">
        <v>277</v>
      </c>
      <c r="E109" s="237" t="s">
        <v>271</v>
      </c>
      <c r="F109" s="237" t="s">
        <v>278</v>
      </c>
      <c r="G109" s="237" t="s">
        <v>45</v>
      </c>
      <c r="H109" s="237" t="s">
        <v>273</v>
      </c>
    </row>
    <row r="110" spans="1:8" ht="60.75" thickBot="1">
      <c r="A110" s="139"/>
      <c r="B110" s="6">
        <v>4</v>
      </c>
      <c r="C110" s="15" t="s">
        <v>14</v>
      </c>
      <c r="D110" s="237" t="s">
        <v>45</v>
      </c>
      <c r="E110" s="237" t="s">
        <v>276</v>
      </c>
      <c r="F110" s="237" t="s">
        <v>278</v>
      </c>
      <c r="G110" s="237" t="s">
        <v>45</v>
      </c>
      <c r="H110" s="237" t="s">
        <v>273</v>
      </c>
    </row>
    <row r="111" spans="1:8" ht="60.75" thickBot="1">
      <c r="A111" s="139"/>
      <c r="B111" s="143">
        <v>5</v>
      </c>
      <c r="C111" s="15" t="s">
        <v>15</v>
      </c>
      <c r="D111" s="309" t="s">
        <v>45</v>
      </c>
      <c r="E111" s="279" t="s">
        <v>274</v>
      </c>
      <c r="G111" s="279"/>
    </row>
    <row r="112" spans="1:8">
      <c r="A112" s="139"/>
      <c r="B112" s="139"/>
      <c r="C112" s="139"/>
      <c r="D112" s="139"/>
      <c r="E112" s="139"/>
      <c r="F112" s="139"/>
      <c r="G112" s="139"/>
      <c r="H112" s="139"/>
    </row>
    <row r="113" spans="1:8" ht="32.25" thickBot="1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</row>
    <row r="114" spans="1:8" ht="60.75" thickBot="1">
      <c r="A114" s="139"/>
      <c r="B114" s="6">
        <v>1</v>
      </c>
      <c r="C114" s="15" t="s">
        <v>11</v>
      </c>
      <c r="D114" s="237" t="s">
        <v>271</v>
      </c>
      <c r="E114" s="237" t="s">
        <v>272</v>
      </c>
      <c r="F114" s="237" t="s">
        <v>275</v>
      </c>
      <c r="G114" s="237" t="s">
        <v>277</v>
      </c>
      <c r="H114" s="237" t="s">
        <v>274</v>
      </c>
    </row>
    <row r="115" spans="1:8" ht="60.75" thickBot="1">
      <c r="A115" s="139"/>
      <c r="B115" s="6">
        <v>2</v>
      </c>
      <c r="C115" s="15" t="s">
        <v>12</v>
      </c>
      <c r="D115" s="237" t="s">
        <v>271</v>
      </c>
      <c r="E115" s="237" t="s">
        <v>272</v>
      </c>
      <c r="F115" s="237" t="s">
        <v>275</v>
      </c>
      <c r="G115" s="237" t="s">
        <v>277</v>
      </c>
      <c r="H115" s="237" t="s">
        <v>274</v>
      </c>
    </row>
    <row r="116" spans="1:8" ht="60.75" thickBot="1">
      <c r="A116" s="139"/>
      <c r="B116" s="6">
        <v>3</v>
      </c>
      <c r="C116" s="15" t="s">
        <v>13</v>
      </c>
      <c r="D116" s="237" t="s">
        <v>277</v>
      </c>
      <c r="E116" s="263" t="s">
        <v>271</v>
      </c>
      <c r="F116" s="263" t="s">
        <v>278</v>
      </c>
      <c r="G116" s="263" t="s">
        <v>45</v>
      </c>
      <c r="H116" s="237" t="s">
        <v>273</v>
      </c>
    </row>
    <row r="117" spans="1:8" ht="60.75" thickBot="1">
      <c r="A117" s="139"/>
      <c r="B117" s="6">
        <v>4</v>
      </c>
      <c r="C117" s="15" t="s">
        <v>14</v>
      </c>
      <c r="D117" s="310" t="s">
        <v>45</v>
      </c>
      <c r="F117" s="82" t="s">
        <v>278</v>
      </c>
      <c r="G117" s="82" t="s">
        <v>45</v>
      </c>
      <c r="H117" s="281" t="s">
        <v>273</v>
      </c>
    </row>
    <row r="118" spans="1:8" ht="60.75" thickBot="1">
      <c r="A118" s="139"/>
      <c r="B118" s="143">
        <v>5</v>
      </c>
      <c r="C118" s="15" t="s">
        <v>15</v>
      </c>
      <c r="D118" s="317" t="s">
        <v>45</v>
      </c>
      <c r="E118" s="285" t="s">
        <v>274</v>
      </c>
      <c r="F118" s="111"/>
      <c r="G118" s="279" t="s">
        <v>277</v>
      </c>
      <c r="H118" s="318" t="s">
        <v>277</v>
      </c>
    </row>
    <row r="119" spans="1:8">
      <c r="A119" s="139"/>
      <c r="B119" s="139"/>
      <c r="C119" s="139"/>
      <c r="D119" s="139"/>
      <c r="E119" s="139"/>
      <c r="F119" s="139"/>
      <c r="G119" s="139"/>
      <c r="H119" s="139"/>
    </row>
    <row r="120" spans="1:8" ht="32.25" thickBot="1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45.75" thickBot="1">
      <c r="A121" s="139"/>
      <c r="B121" s="6">
        <v>1</v>
      </c>
      <c r="C121" s="15" t="s">
        <v>11</v>
      </c>
      <c r="D121" s="237" t="s">
        <v>271</v>
      </c>
      <c r="E121" s="237" t="s">
        <v>272</v>
      </c>
      <c r="F121" s="237" t="s">
        <v>275</v>
      </c>
    </row>
    <row r="122" spans="1:8" ht="45.75" thickBot="1">
      <c r="A122" s="139"/>
      <c r="B122" s="6">
        <v>2</v>
      </c>
      <c r="C122" s="15" t="s">
        <v>12</v>
      </c>
      <c r="D122" s="237" t="s">
        <v>271</v>
      </c>
      <c r="E122" s="237" t="s">
        <v>272</v>
      </c>
      <c r="F122" s="237" t="s">
        <v>275</v>
      </c>
    </row>
    <row r="123" spans="1:8" ht="60.75" thickBot="1">
      <c r="A123" s="139"/>
      <c r="B123" s="6">
        <v>3</v>
      </c>
      <c r="C123" s="15" t="s">
        <v>13</v>
      </c>
      <c r="D123" s="237" t="s">
        <v>277</v>
      </c>
      <c r="E123" s="237" t="s">
        <v>271</v>
      </c>
      <c r="F123" s="237" t="s">
        <v>278</v>
      </c>
      <c r="G123" s="237" t="s">
        <v>45</v>
      </c>
      <c r="H123" s="237" t="s">
        <v>273</v>
      </c>
    </row>
    <row r="124" spans="1:8" ht="60.75" thickBot="1">
      <c r="A124" s="139"/>
      <c r="B124" s="6">
        <v>4</v>
      </c>
      <c r="C124" s="15" t="s">
        <v>14</v>
      </c>
      <c r="D124" s="237" t="s">
        <v>45</v>
      </c>
      <c r="E124" s="237" t="s">
        <v>276</v>
      </c>
      <c r="F124" s="237" t="s">
        <v>278</v>
      </c>
      <c r="G124" s="237" t="s">
        <v>45</v>
      </c>
      <c r="H124" s="237" t="s">
        <v>273</v>
      </c>
    </row>
    <row r="125" spans="1:8" ht="45.75" thickBot="1">
      <c r="A125" s="139"/>
      <c r="B125" s="143">
        <v>5</v>
      </c>
      <c r="C125" s="15" t="s">
        <v>15</v>
      </c>
      <c r="D125" s="311" t="s">
        <v>275</v>
      </c>
      <c r="E125" s="237" t="s">
        <v>276</v>
      </c>
      <c r="G125" s="237" t="s">
        <v>45</v>
      </c>
      <c r="H125" s="279" t="s">
        <v>273</v>
      </c>
    </row>
    <row r="126" spans="1:8" ht="30.75" thickBot="1">
      <c r="A126" s="139"/>
      <c r="B126" s="139"/>
      <c r="C126" s="139"/>
      <c r="D126" s="139"/>
      <c r="E126" s="139"/>
      <c r="F126" s="139"/>
      <c r="G126" s="311" t="s">
        <v>274</v>
      </c>
    </row>
    <row r="127" spans="1:8" ht="30.75" thickBot="1">
      <c r="A127" s="139"/>
      <c r="B127" s="139"/>
      <c r="C127" s="139"/>
      <c r="D127" s="139"/>
      <c r="E127" s="139"/>
      <c r="F127" s="139"/>
      <c r="G127" s="311" t="s">
        <v>274</v>
      </c>
      <c r="H127" s="139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A129" s="139"/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A130" s="139"/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A131" s="139"/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A132" s="139"/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A133" s="139"/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8">
      <c r="A134" s="139"/>
      <c r="B134" s="139"/>
      <c r="C134" s="139"/>
      <c r="D134" s="139"/>
      <c r="E134" s="139"/>
      <c r="F134" s="139"/>
      <c r="G134" s="139"/>
      <c r="H134" s="139"/>
    </row>
    <row r="135" spans="1:8" ht="31.5">
      <c r="A135" s="139"/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A137" s="139"/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A138" s="139"/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A139" s="139"/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A140" s="139"/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8">
      <c r="A141" s="139"/>
      <c r="B141" s="139"/>
      <c r="C141" s="139"/>
      <c r="D141" s="139"/>
      <c r="E141" s="139"/>
      <c r="F141" s="139"/>
      <c r="G141" s="139"/>
      <c r="H141" s="139"/>
    </row>
    <row r="142" spans="1:8" ht="32.25" thickBot="1">
      <c r="A142" s="139"/>
      <c r="B142" s="5" t="s">
        <v>0</v>
      </c>
      <c r="C142" s="5" t="s">
        <v>1</v>
      </c>
      <c r="D142" s="5" t="s">
        <v>416</v>
      </c>
      <c r="E142" s="5" t="s">
        <v>417</v>
      </c>
      <c r="F142" s="5" t="s">
        <v>418</v>
      </c>
      <c r="G142" s="5" t="s">
        <v>419</v>
      </c>
      <c r="H142" s="5" t="s">
        <v>420</v>
      </c>
    </row>
    <row r="143" spans="1:8" ht="60.75" thickBot="1">
      <c r="A143" s="139">
        <v>15</v>
      </c>
      <c r="B143" s="6">
        <v>1</v>
      </c>
      <c r="C143" s="15" t="s">
        <v>11</v>
      </c>
      <c r="D143" s="237" t="s">
        <v>271</v>
      </c>
      <c r="E143" s="237" t="s">
        <v>272</v>
      </c>
      <c r="F143" s="237" t="s">
        <v>275</v>
      </c>
      <c r="G143" s="237" t="s">
        <v>277</v>
      </c>
      <c r="H143" s="237" t="s">
        <v>274</v>
      </c>
    </row>
    <row r="144" spans="1:8" ht="60.75" thickBot="1">
      <c r="A144" s="139"/>
      <c r="B144" s="6">
        <v>2</v>
      </c>
      <c r="C144" s="15" t="s">
        <v>12</v>
      </c>
      <c r="D144" s="237" t="s">
        <v>271</v>
      </c>
      <c r="E144" s="237" t="s">
        <v>272</v>
      </c>
      <c r="F144" s="237" t="s">
        <v>275</v>
      </c>
      <c r="G144" s="237" t="s">
        <v>277</v>
      </c>
      <c r="H144" s="237" t="s">
        <v>274</v>
      </c>
    </row>
    <row r="145" spans="1:8" ht="45.75" thickBot="1">
      <c r="A145" s="139"/>
      <c r="B145" s="6">
        <v>3</v>
      </c>
      <c r="C145" s="15" t="s">
        <v>13</v>
      </c>
      <c r="E145" s="237" t="s">
        <v>271</v>
      </c>
      <c r="F145" s="237" t="s">
        <v>278</v>
      </c>
      <c r="G145" s="237" t="s">
        <v>45</v>
      </c>
      <c r="H145" s="237" t="s">
        <v>273</v>
      </c>
    </row>
    <row r="146" spans="1:8" ht="45.75" thickBot="1">
      <c r="A146" s="139"/>
      <c r="B146" s="6">
        <v>4</v>
      </c>
      <c r="C146" s="15" t="s">
        <v>14</v>
      </c>
      <c r="E146" s="237" t="s">
        <v>276</v>
      </c>
      <c r="F146" s="237" t="s">
        <v>278</v>
      </c>
      <c r="G146" s="237" t="s">
        <v>45</v>
      </c>
      <c r="H146" s="237" t="s">
        <v>273</v>
      </c>
    </row>
    <row r="147" spans="1:8" ht="60.75" thickBot="1">
      <c r="A147" s="139"/>
      <c r="B147" s="143">
        <v>5</v>
      </c>
      <c r="C147" s="15" t="s">
        <v>15</v>
      </c>
      <c r="D147" s="202"/>
      <c r="F147" s="344" t="s">
        <v>278</v>
      </c>
      <c r="G147" s="237" t="s">
        <v>277</v>
      </c>
      <c r="H147" s="344" t="s">
        <v>278</v>
      </c>
    </row>
    <row r="148" spans="1:8">
      <c r="A148" s="139"/>
      <c r="B148" s="139"/>
      <c r="C148" s="139"/>
      <c r="D148" s="139"/>
      <c r="F148" s="139"/>
      <c r="H148" s="139"/>
    </row>
    <row r="149" spans="1:8">
      <c r="A149" s="139"/>
      <c r="B149" s="139"/>
      <c r="C149" s="139"/>
      <c r="D149" s="139"/>
      <c r="E149" s="139"/>
      <c r="F149" s="139"/>
      <c r="G149" s="139"/>
      <c r="H149" s="139"/>
    </row>
    <row r="150" spans="1:8" ht="32.25" thickBot="1">
      <c r="A150" s="139"/>
      <c r="B150" s="5" t="s">
        <v>0</v>
      </c>
      <c r="C150" s="5" t="s">
        <v>1</v>
      </c>
      <c r="D150" s="5" t="s">
        <v>421</v>
      </c>
      <c r="E150" s="5" t="s">
        <v>422</v>
      </c>
      <c r="F150" s="5" t="s">
        <v>423</v>
      </c>
      <c r="G150" s="5" t="s">
        <v>424</v>
      </c>
      <c r="H150" s="5" t="s">
        <v>425</v>
      </c>
    </row>
    <row r="151" spans="1:8" ht="60.75" thickBot="1">
      <c r="A151" s="139">
        <v>16</v>
      </c>
      <c r="B151" s="6">
        <v>1</v>
      </c>
      <c r="C151" s="15" t="s">
        <v>11</v>
      </c>
      <c r="D151" s="237" t="s">
        <v>271</v>
      </c>
      <c r="E151" s="237" t="s">
        <v>272</v>
      </c>
      <c r="F151" s="237" t="s">
        <v>275</v>
      </c>
      <c r="G151" s="237" t="s">
        <v>277</v>
      </c>
      <c r="H151" s="237" t="s">
        <v>274</v>
      </c>
    </row>
    <row r="152" spans="1:8" ht="27.75" customHeight="1" thickBot="1">
      <c r="A152" s="139"/>
      <c r="B152" s="6">
        <v>2</v>
      </c>
      <c r="C152" s="15" t="s">
        <v>12</v>
      </c>
      <c r="D152" s="237" t="s">
        <v>271</v>
      </c>
      <c r="E152" s="237" t="s">
        <v>272</v>
      </c>
      <c r="F152" s="237" t="s">
        <v>275</v>
      </c>
      <c r="G152" s="237" t="s">
        <v>277</v>
      </c>
      <c r="H152" s="237" t="s">
        <v>274</v>
      </c>
    </row>
    <row r="153" spans="1:8" ht="60.75" thickBot="1">
      <c r="A153" s="139"/>
      <c r="B153" s="6">
        <v>3</v>
      </c>
      <c r="C153" s="15" t="s">
        <v>13</v>
      </c>
      <c r="D153" s="237" t="s">
        <v>277</v>
      </c>
      <c r="E153" s="237" t="s">
        <v>271</v>
      </c>
      <c r="F153" s="237" t="s">
        <v>278</v>
      </c>
      <c r="G153" s="237" t="s">
        <v>45</v>
      </c>
      <c r="H153" s="237" t="s">
        <v>273</v>
      </c>
    </row>
    <row r="154" spans="1:8" ht="60.75" thickBot="1">
      <c r="A154" s="139"/>
      <c r="B154" s="6">
        <v>4</v>
      </c>
      <c r="C154" s="15" t="s">
        <v>14</v>
      </c>
      <c r="D154" s="237" t="s">
        <v>45</v>
      </c>
      <c r="E154" s="237" t="s">
        <v>276</v>
      </c>
      <c r="F154" s="237" t="s">
        <v>278</v>
      </c>
      <c r="G154" s="237" t="s">
        <v>45</v>
      </c>
      <c r="H154" s="237" t="s">
        <v>273</v>
      </c>
    </row>
    <row r="155" spans="1:8" ht="60.75" thickBot="1">
      <c r="A155" s="139"/>
      <c r="B155" s="143">
        <v>5</v>
      </c>
      <c r="C155" s="15" t="s">
        <v>15</v>
      </c>
      <c r="E155" s="82" t="s">
        <v>276</v>
      </c>
      <c r="G155" s="237" t="s">
        <v>277</v>
      </c>
      <c r="H155" s="237" t="s">
        <v>273</v>
      </c>
    </row>
    <row r="156" spans="1:8" ht="29.25">
      <c r="A156" s="139"/>
      <c r="B156" s="6">
        <v>6</v>
      </c>
      <c r="C156" s="15" t="s">
        <v>15</v>
      </c>
      <c r="E156" s="6"/>
      <c r="F156" s="6"/>
      <c r="G156" s="6"/>
      <c r="H156" s="6"/>
    </row>
    <row r="157" spans="1:8">
      <c r="A157" s="139"/>
      <c r="B157" s="139"/>
      <c r="C157" s="139"/>
      <c r="D157" s="139"/>
      <c r="E157" s="139"/>
      <c r="F157" s="139"/>
      <c r="G157" s="139"/>
      <c r="H157" s="139"/>
    </row>
    <row r="158" spans="1:8">
      <c r="A158" s="139"/>
      <c r="B158" s="139"/>
      <c r="C158" s="139"/>
      <c r="D158" s="139"/>
      <c r="E158" s="139"/>
      <c r="F158" s="139"/>
      <c r="G158" s="139"/>
      <c r="H158" s="139"/>
    </row>
    <row r="159" spans="1:8" ht="32.25" thickBot="1">
      <c r="A159" s="139"/>
      <c r="B159" s="199" t="s">
        <v>0</v>
      </c>
      <c r="C159" s="199" t="s">
        <v>1</v>
      </c>
      <c r="D159" s="5" t="s">
        <v>426</v>
      </c>
      <c r="E159" s="5" t="s">
        <v>427</v>
      </c>
      <c r="F159" s="5" t="s">
        <v>428</v>
      </c>
      <c r="G159" s="5" t="s">
        <v>429</v>
      </c>
      <c r="H159" s="5" t="s">
        <v>430</v>
      </c>
    </row>
    <row r="160" spans="1:8" ht="60.75" thickBot="1">
      <c r="A160" s="139">
        <v>17</v>
      </c>
      <c r="B160" s="6">
        <v>1</v>
      </c>
      <c r="C160" s="15" t="s">
        <v>11</v>
      </c>
      <c r="D160" s="237" t="s">
        <v>271</v>
      </c>
      <c r="E160" s="237" t="s">
        <v>272</v>
      </c>
      <c r="F160" s="237" t="s">
        <v>275</v>
      </c>
      <c r="G160" s="237" t="s">
        <v>277</v>
      </c>
      <c r="H160" s="237" t="s">
        <v>274</v>
      </c>
    </row>
    <row r="161" spans="1:8" ht="60.75" thickBot="1">
      <c r="A161" s="139"/>
      <c r="B161" s="6">
        <v>2</v>
      </c>
      <c r="C161" s="15" t="s">
        <v>12</v>
      </c>
      <c r="D161" s="237" t="s">
        <v>271</v>
      </c>
      <c r="E161" s="237" t="s">
        <v>272</v>
      </c>
      <c r="F161" s="237" t="s">
        <v>275</v>
      </c>
      <c r="G161" s="237" t="s">
        <v>277</v>
      </c>
      <c r="H161" s="237" t="s">
        <v>274</v>
      </c>
    </row>
    <row r="162" spans="1:8" ht="43.5" customHeight="1" thickBot="1">
      <c r="A162" s="139"/>
      <c r="B162" s="6">
        <v>3</v>
      </c>
      <c r="C162" s="15" t="s">
        <v>13</v>
      </c>
      <c r="D162" s="237" t="s">
        <v>277</v>
      </c>
      <c r="E162" s="237" t="s">
        <v>271</v>
      </c>
      <c r="G162" s="237" t="s">
        <v>45</v>
      </c>
      <c r="H162" s="237" t="s">
        <v>273</v>
      </c>
    </row>
    <row r="163" spans="1:8" ht="60.75" thickBot="1">
      <c r="A163" s="139"/>
      <c r="B163" s="6">
        <v>4</v>
      </c>
      <c r="C163" s="15" t="s">
        <v>14</v>
      </c>
      <c r="D163" s="237" t="s">
        <v>45</v>
      </c>
      <c r="E163" s="237" t="s">
        <v>276</v>
      </c>
      <c r="G163" s="237" t="s">
        <v>45</v>
      </c>
      <c r="H163" s="237" t="s">
        <v>273</v>
      </c>
    </row>
    <row r="164" spans="1:8" ht="60.75" thickBot="1">
      <c r="A164" s="139"/>
      <c r="B164" s="6">
        <v>5</v>
      </c>
      <c r="C164" s="15" t="s">
        <v>15</v>
      </c>
      <c r="D164" s="311" t="s">
        <v>277</v>
      </c>
      <c r="E164" s="344" t="s">
        <v>45</v>
      </c>
      <c r="F164" s="205"/>
      <c r="G164" s="344" t="s">
        <v>45</v>
      </c>
      <c r="H164" s="237" t="s">
        <v>273</v>
      </c>
    </row>
    <row r="165" spans="1:8">
      <c r="A165" s="139"/>
      <c r="B165" s="6">
        <v>6</v>
      </c>
      <c r="C165" s="15"/>
      <c r="D165" s="27"/>
      <c r="E165" s="27"/>
      <c r="F165" s="27"/>
      <c r="G165" s="27"/>
      <c r="H165" s="27"/>
    </row>
    <row r="166" spans="1:8">
      <c r="A166" s="139"/>
      <c r="B166" s="139"/>
      <c r="C166" s="139"/>
      <c r="D166" s="65"/>
      <c r="E166" s="65"/>
      <c r="F166" s="65"/>
      <c r="G166" s="65"/>
      <c r="H166" s="65"/>
    </row>
    <row r="167" spans="1:8">
      <c r="A167" s="139"/>
      <c r="B167" s="139"/>
      <c r="C167" s="139"/>
      <c r="D167" s="139"/>
      <c r="E167" s="139"/>
      <c r="F167" s="139"/>
      <c r="G167" s="139"/>
      <c r="H167" s="139"/>
    </row>
    <row r="168" spans="1:8">
      <c r="A168" s="139"/>
      <c r="B168" s="139"/>
      <c r="C168" s="139"/>
      <c r="D168" s="139"/>
      <c r="E168" s="139"/>
      <c r="F168" s="139"/>
      <c r="G168" s="139"/>
      <c r="H168" s="139"/>
    </row>
    <row r="169" spans="1:8" s="139" customFormat="1" ht="32.25" thickBot="1">
      <c r="A169" s="139">
        <v>18</v>
      </c>
      <c r="B169" s="5" t="s">
        <v>0</v>
      </c>
      <c r="C169" s="5" t="s">
        <v>1</v>
      </c>
      <c r="D169" s="218" t="s">
        <v>431</v>
      </c>
      <c r="E169" s="218"/>
      <c r="F169" s="5"/>
      <c r="G169" s="5"/>
      <c r="H169" s="5"/>
    </row>
    <row r="170" spans="1:8" s="139" customFormat="1" ht="30" thickBot="1">
      <c r="B170" s="6">
        <v>1</v>
      </c>
      <c r="C170" s="15" t="s">
        <v>11</v>
      </c>
      <c r="D170" s="237" t="s">
        <v>271</v>
      </c>
      <c r="E170" s="262"/>
      <c r="F170" s="237"/>
      <c r="G170" s="237"/>
      <c r="H170" s="237"/>
    </row>
    <row r="171" spans="1:8" s="139" customFormat="1" ht="30" thickBot="1">
      <c r="B171" s="6">
        <v>2</v>
      </c>
      <c r="C171" s="15" t="s">
        <v>12</v>
      </c>
      <c r="D171" s="237" t="s">
        <v>271</v>
      </c>
      <c r="E171" s="262"/>
      <c r="F171" s="237"/>
      <c r="G171" s="237"/>
      <c r="H171" s="237"/>
    </row>
    <row r="172" spans="1:8" s="139" customFormat="1" ht="60.75" thickBot="1">
      <c r="B172" s="6">
        <v>3</v>
      </c>
      <c r="C172" s="15" t="s">
        <v>13</v>
      </c>
      <c r="D172" s="237" t="s">
        <v>277</v>
      </c>
      <c r="E172" s="262"/>
      <c r="F172" s="237"/>
      <c r="G172" s="237"/>
      <c r="H172" s="237"/>
    </row>
    <row r="173" spans="1:8" s="139" customFormat="1" ht="60.75" thickBot="1">
      <c r="B173" s="6">
        <v>4</v>
      </c>
      <c r="C173" s="15" t="s">
        <v>14</v>
      </c>
      <c r="D173" s="237" t="s">
        <v>45</v>
      </c>
      <c r="E173" s="262"/>
      <c r="F173" s="237"/>
      <c r="G173" s="237"/>
      <c r="H173" s="237"/>
    </row>
    <row r="174" spans="1:8" s="139" customFormat="1" ht="29.25">
      <c r="B174" s="6">
        <v>5</v>
      </c>
      <c r="C174" s="15" t="s">
        <v>15</v>
      </c>
      <c r="E174" s="202"/>
      <c r="F174" s="202"/>
      <c r="G174" s="228"/>
      <c r="H174" s="202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248"/>
      <c r="C176" s="118"/>
      <c r="D176" s="119"/>
      <c r="E176" s="248"/>
      <c r="F176" s="248"/>
      <c r="G176" s="248"/>
      <c r="H176" s="248"/>
    </row>
    <row r="177" spans="1:18" s="139" customFormat="1" ht="29.25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8" s="139" customFormat="1" ht="29.25" hidden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8" s="139" customFormat="1" ht="29.25" hidden="1">
      <c r="B179" s="6">
        <v>3</v>
      </c>
      <c r="C179" s="15" t="s">
        <v>13</v>
      </c>
      <c r="D179" s="202"/>
      <c r="E179" s="228"/>
      <c r="F179" s="202"/>
      <c r="G179" s="111"/>
      <c r="H179" s="111"/>
    </row>
    <row r="180" spans="1:18" s="139" customFormat="1" ht="29.25" hidden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8" s="139" customFormat="1" ht="29.25" hidden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8" s="139" customFormat="1" hidden="1">
      <c r="B182" s="6">
        <v>6</v>
      </c>
      <c r="C182" s="15"/>
      <c r="D182" s="13"/>
      <c r="E182" s="6"/>
      <c r="F182" s="6"/>
      <c r="G182" s="6"/>
      <c r="H182" s="6"/>
    </row>
    <row r="183" spans="1:18" s="139" customFormat="1" hidden="1">
      <c r="B183" s="6">
        <v>6</v>
      </c>
      <c r="C183" s="15"/>
      <c r="D183" s="13"/>
      <c r="E183" s="6"/>
      <c r="F183" s="6"/>
      <c r="G183" s="6"/>
      <c r="H183" s="6"/>
    </row>
    <row r="184" spans="1:18" s="139" customFormat="1">
      <c r="B184" s="196"/>
      <c r="C184" s="197"/>
      <c r="D184" s="198"/>
      <c r="E184" s="196"/>
      <c r="F184" s="196"/>
      <c r="G184" s="196"/>
      <c r="H184" s="196"/>
    </row>
    <row r="185" spans="1:18">
      <c r="A185" s="139"/>
      <c r="B185" s="196"/>
      <c r="C185" s="197"/>
      <c r="D185" s="198"/>
      <c r="E185" s="196"/>
      <c r="F185" s="196"/>
      <c r="G185" s="196"/>
      <c r="H185" s="196"/>
    </row>
    <row r="186" spans="1:18" ht="26.25">
      <c r="A186" s="139"/>
      <c r="B186" s="360" t="s">
        <v>33</v>
      </c>
      <c r="C186" s="360"/>
      <c r="D186" s="360"/>
      <c r="E186" s="360"/>
      <c r="F186" s="360"/>
      <c r="G186" s="360"/>
      <c r="H186" s="360"/>
    </row>
    <row r="187" spans="1:18" ht="32.25" thickBo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45.75" thickBot="1">
      <c r="A188" s="139"/>
      <c r="B188" s="6">
        <v>1</v>
      </c>
      <c r="C188" s="15" t="s">
        <v>11</v>
      </c>
      <c r="D188" s="237" t="s">
        <v>271</v>
      </c>
      <c r="E188" s="237" t="s">
        <v>272</v>
      </c>
      <c r="F188" s="237" t="s">
        <v>275</v>
      </c>
      <c r="G188" s="237"/>
      <c r="H188" s="237" t="s">
        <v>274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30" thickBot="1">
      <c r="A189" s="139"/>
      <c r="B189" s="6">
        <v>2</v>
      </c>
      <c r="C189" s="15" t="s">
        <v>12</v>
      </c>
      <c r="D189" s="237"/>
      <c r="E189" s="237"/>
      <c r="F189" s="237"/>
      <c r="G189" s="237"/>
      <c r="H189" s="237"/>
      <c r="L189" s="2">
        <v>1</v>
      </c>
      <c r="M189" s="204"/>
      <c r="N189" s="27" t="str">
        <f t="shared" ref="N189:N200" si="4">B10</f>
        <v>MARKETING</v>
      </c>
      <c r="O189" s="28">
        <f t="shared" ref="O189:O200" si="5">E10</f>
        <v>3</v>
      </c>
      <c r="P189" s="29" t="s">
        <v>84</v>
      </c>
      <c r="R189" s="47" t="str">
        <f t="shared" ref="R189:R201" si="6">N189</f>
        <v>MARKETING</v>
      </c>
    </row>
    <row r="190" spans="1:18" ht="60.75" thickBot="1">
      <c r="A190" s="139"/>
      <c r="B190" s="6">
        <v>3</v>
      </c>
      <c r="C190" s="15" t="s">
        <v>13</v>
      </c>
      <c r="D190" s="237" t="s">
        <v>277</v>
      </c>
      <c r="E190" s="237"/>
      <c r="F190" s="237" t="s">
        <v>278</v>
      </c>
      <c r="G190" s="237" t="s">
        <v>45</v>
      </c>
      <c r="H190" s="237" t="s">
        <v>273</v>
      </c>
      <c r="L190" s="2">
        <v>2</v>
      </c>
      <c r="M190" s="204"/>
      <c r="N190" s="27" t="str">
        <f t="shared" si="4"/>
        <v>ΔΙΑΦΗΜΙΣΗ – ΔΙΑΦΗΜΙΣΤΙΚΑ ΜΕΣΑ Ι, ΙΙ</v>
      </c>
      <c r="O190" s="28">
        <f t="shared" si="5"/>
        <v>2</v>
      </c>
      <c r="P190" s="29" t="s">
        <v>85</v>
      </c>
      <c r="R190" s="47" t="str">
        <f t="shared" si="6"/>
        <v>ΔΙΑΦΗΜΙΣΗ – ΔΙΑΦΗΜΙΣΤΙΚΑ ΜΕΣΑ Ι, ΙΙ</v>
      </c>
    </row>
    <row r="191" spans="1:18" ht="63.75" customHeight="1" thickBot="1">
      <c r="A191" s="139"/>
      <c r="B191" s="6">
        <v>4</v>
      </c>
      <c r="C191" s="15" t="s">
        <v>14</v>
      </c>
      <c r="D191" s="237"/>
      <c r="E191" s="237" t="s">
        <v>276</v>
      </c>
      <c r="F191" s="237"/>
      <c r="G191" s="237" t="s">
        <v>45</v>
      </c>
      <c r="H191" s="237"/>
      <c r="L191" s="2">
        <v>3</v>
      </c>
      <c r="M191" s="204"/>
      <c r="N191" s="27" t="str">
        <f t="shared" si="4"/>
        <v>ΔΙΚΑΙΟ Ι, ΙΙ</v>
      </c>
      <c r="O191" s="28">
        <f t="shared" si="5"/>
        <v>2</v>
      </c>
      <c r="P191" s="29" t="s">
        <v>86</v>
      </c>
      <c r="R191" s="47" t="str">
        <f t="shared" si="6"/>
        <v>ΔΙΚΑΙΟ Ι, ΙΙ</v>
      </c>
    </row>
    <row r="192" spans="1:18" ht="18">
      <c r="A192" s="139"/>
      <c r="B192" s="208"/>
      <c r="C192" s="118"/>
      <c r="D192" s="119"/>
      <c r="E192" s="208"/>
      <c r="F192" s="208"/>
      <c r="G192" s="208"/>
      <c r="H192" s="208"/>
      <c r="L192" s="2">
        <v>4</v>
      </c>
      <c r="M192" s="204"/>
      <c r="N192" s="27" t="str">
        <f t="shared" si="4"/>
        <v>ΔΙΟΙΚΗΣΗ ΕΠΙΧΕΙΡΗΣΕΩΝ Ι, ΙΙ</v>
      </c>
      <c r="O192" s="28">
        <f t="shared" si="5"/>
        <v>2</v>
      </c>
      <c r="P192" s="29" t="s">
        <v>88</v>
      </c>
      <c r="R192" s="47" t="str">
        <f t="shared" si="6"/>
        <v>ΔΙΟΙΚΗΣΗ ΕΠΙΧΕΙΡΗΣΕΩΝ Ι, ΙΙ</v>
      </c>
    </row>
    <row r="193" spans="1:18" ht="18">
      <c r="A193" s="139"/>
      <c r="B193" s="208"/>
      <c r="C193" s="118"/>
      <c r="D193" s="119"/>
      <c r="E193" s="208"/>
      <c r="F193" s="208"/>
      <c r="G193" s="208"/>
      <c r="H193" s="208"/>
      <c r="L193" s="2">
        <v>5</v>
      </c>
      <c r="M193" s="204"/>
      <c r="N193" s="27" t="str">
        <f t="shared" si="4"/>
        <v>ΕΙΣΑΓΩΓΗ ΣΤΗΝ ΨΥΧΟΛΟΓΙΑ</v>
      </c>
      <c r="O193" s="28">
        <f t="shared" si="5"/>
        <v>2</v>
      </c>
      <c r="P193" s="29" t="s">
        <v>87</v>
      </c>
      <c r="R193" s="47" t="str">
        <f t="shared" si="6"/>
        <v>ΕΙΣΑΓΩΓΗ ΣΤΗΝ ΨΥΧΟΛΟΓΙΑ</v>
      </c>
    </row>
    <row r="194" spans="1:18" ht="26.25">
      <c r="A194" s="139">
        <v>21</v>
      </c>
      <c r="B194" s="353" t="s">
        <v>34</v>
      </c>
      <c r="C194" s="353"/>
      <c r="D194" s="353"/>
      <c r="E194" s="353"/>
      <c r="F194" s="353"/>
      <c r="G194" s="353"/>
      <c r="H194" s="353"/>
      <c r="L194" s="2">
        <v>6</v>
      </c>
      <c r="M194" s="204"/>
      <c r="N194" s="27" t="str">
        <f t="shared" si="4"/>
        <v>ΕΠΙΧΕΙΡΗΣΙΑΚΟΣ ΛΟΓΟΣ</v>
      </c>
      <c r="O194" s="28">
        <f t="shared" si="5"/>
        <v>1</v>
      </c>
      <c r="P194" s="29" t="s">
        <v>91</v>
      </c>
      <c r="R194" s="47" t="str">
        <f t="shared" si="6"/>
        <v>ΕΠΙΧΕΙΡΗΣΙΑΚΟΣ ΛΟΓΟΣ</v>
      </c>
    </row>
    <row r="195" spans="1:18" ht="36.75" thickBot="1">
      <c r="A195" s="139"/>
      <c r="B195" s="5" t="s">
        <v>0</v>
      </c>
      <c r="C195" s="5" t="s">
        <v>1</v>
      </c>
      <c r="D195" s="5" t="s">
        <v>432</v>
      </c>
      <c r="E195" s="5" t="s">
        <v>433</v>
      </c>
      <c r="F195" s="5" t="s">
        <v>434</v>
      </c>
      <c r="G195" s="5" t="s">
        <v>435</v>
      </c>
      <c r="H195" s="5" t="s">
        <v>436</v>
      </c>
      <c r="L195" s="2">
        <v>7</v>
      </c>
      <c r="M195" s="204"/>
      <c r="N195" s="27" t="str">
        <f t="shared" si="4"/>
        <v>ΟΡΓΑΝΩΣΗ KAI ΛΕΙΤΟΥΡΓΙΕΣ ΔΗΜΟΣΙΩΝ ΣΧΕΣΕΩΝ</v>
      </c>
      <c r="O195" s="28">
        <f t="shared" si="5"/>
        <v>3</v>
      </c>
      <c r="P195" s="29" t="s">
        <v>90</v>
      </c>
      <c r="R195" s="47" t="str">
        <f t="shared" si="6"/>
        <v>ΟΡΓΑΝΩΣΗ KAI ΛΕΙΤΟΥΡΓΙΕΣ ΔΗΜΟΣΙΩΝ ΣΧΕΣΕΩΝ</v>
      </c>
    </row>
    <row r="196" spans="1:18" ht="68.25" customHeight="1" thickBot="1">
      <c r="A196" s="139"/>
      <c r="B196" s="6">
        <v>1</v>
      </c>
      <c r="C196" s="15" t="s">
        <v>60</v>
      </c>
      <c r="D196" s="237" t="s">
        <v>275</v>
      </c>
      <c r="E196" s="237" t="s">
        <v>277</v>
      </c>
      <c r="F196" s="237" t="s">
        <v>274</v>
      </c>
      <c r="G196" s="237" t="s">
        <v>271</v>
      </c>
      <c r="H196" s="263" t="s">
        <v>272</v>
      </c>
      <c r="L196" s="2">
        <v>8</v>
      </c>
      <c r="M196" s="204"/>
      <c r="N196" s="27" t="str">
        <f t="shared" si="4"/>
        <v>ΠΡΑΚΤΙΚΗ ΕΦΑΡΜΟΓΗ ΣΤΗΝ ΕΙΔΙΚΟΤΗΤΑ</v>
      </c>
      <c r="O196" s="28">
        <f t="shared" si="5"/>
        <v>3</v>
      </c>
      <c r="P196" s="29" t="s">
        <v>89</v>
      </c>
      <c r="R196" s="47" t="str">
        <f t="shared" si="6"/>
        <v>ΠΡΑΚΤΙΚΗ ΕΦΑΡΜΟΓΗ ΣΤΗΝ ΕΙΔΙΚΟΤΗΤΑ</v>
      </c>
    </row>
    <row r="197" spans="1:18" ht="60.75" thickBot="1">
      <c r="A197" s="139"/>
      <c r="B197" s="6">
        <v>1</v>
      </c>
      <c r="C197" s="15"/>
      <c r="D197" s="237" t="s">
        <v>275</v>
      </c>
      <c r="E197" s="237" t="s">
        <v>277</v>
      </c>
      <c r="F197" s="237" t="s">
        <v>274</v>
      </c>
      <c r="G197" s="310" t="s">
        <v>271</v>
      </c>
      <c r="H197" s="82" t="s">
        <v>272</v>
      </c>
      <c r="L197" s="2">
        <v>9</v>
      </c>
      <c r="M197" s="204"/>
      <c r="N197" s="27" t="str">
        <f t="shared" si="4"/>
        <v>ΧΟΡΗΓΙΑ KAI ΧΟΡΗΓΙΑ ΕΠΙΚΟΙΝΩΝΙΑΣ</v>
      </c>
      <c r="O197" s="28">
        <f t="shared" si="5"/>
        <v>2</v>
      </c>
      <c r="P197" s="29" t="s">
        <v>92</v>
      </c>
      <c r="R197" s="47" t="str">
        <f t="shared" si="6"/>
        <v>ΧΟΡΗΓΙΑ KAI ΧΟΡΗΓΙΑ ΕΠΙΚΟΙΝΩΝΙΑΣ</v>
      </c>
    </row>
    <row r="198" spans="1:18" ht="45.75" thickBot="1">
      <c r="A198" s="139"/>
      <c r="B198" s="6">
        <v>2</v>
      </c>
      <c r="C198" s="15" t="s">
        <v>61</v>
      </c>
      <c r="D198" s="237" t="s">
        <v>278</v>
      </c>
      <c r="E198" s="237" t="s">
        <v>45</v>
      </c>
      <c r="F198" s="237" t="s">
        <v>273</v>
      </c>
      <c r="G198" s="310" t="s">
        <v>276</v>
      </c>
      <c r="H198" s="111"/>
      <c r="L198" s="2">
        <v>10</v>
      </c>
      <c r="M198" s="204"/>
      <c r="N198" s="139">
        <f t="shared" si="4"/>
        <v>0</v>
      </c>
      <c r="O198" s="28">
        <f t="shared" si="5"/>
        <v>0</v>
      </c>
      <c r="P198" s="29" t="s">
        <v>93</v>
      </c>
      <c r="R198" s="47">
        <f t="shared" si="6"/>
        <v>0</v>
      </c>
    </row>
    <row r="199" spans="1:18" ht="45.75" customHeight="1" thickBot="1">
      <c r="A199" s="139"/>
      <c r="B199" s="6">
        <v>2</v>
      </c>
      <c r="C199" s="15"/>
      <c r="D199" s="237" t="s">
        <v>278</v>
      </c>
      <c r="E199" s="237" t="s">
        <v>45</v>
      </c>
      <c r="F199" s="237" t="s">
        <v>273</v>
      </c>
      <c r="G199" s="310" t="s">
        <v>276</v>
      </c>
      <c r="H199" s="111"/>
      <c r="L199" s="2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29.25">
      <c r="A200" s="139"/>
      <c r="B200" s="6">
        <v>3</v>
      </c>
      <c r="C200" s="15" t="s">
        <v>62</v>
      </c>
      <c r="D200" s="91"/>
      <c r="E200" s="91"/>
      <c r="F200" s="202"/>
      <c r="G200" s="202"/>
      <c r="H200" s="91"/>
      <c r="L200" s="2">
        <v>12</v>
      </c>
      <c r="M200" s="204"/>
      <c r="N200" s="27">
        <f t="shared" si="4"/>
        <v>0</v>
      </c>
      <c r="O200" s="28">
        <f t="shared" si="5"/>
        <v>0</v>
      </c>
      <c r="P200" s="29"/>
      <c r="R200" s="48">
        <f t="shared" si="6"/>
        <v>0</v>
      </c>
    </row>
    <row r="201" spans="1:18">
      <c r="A201" s="139"/>
      <c r="B201" s="6">
        <v>3</v>
      </c>
      <c r="C201" s="15"/>
      <c r="D201" s="111"/>
      <c r="E201" s="112"/>
      <c r="F201" s="202"/>
      <c r="G201" s="202"/>
      <c r="H201" s="112"/>
      <c r="L201" s="2">
        <v>13</v>
      </c>
      <c r="M201" s="26">
        <f>N421</f>
        <v>0</v>
      </c>
      <c r="N201" s="27"/>
      <c r="O201" s="28">
        <f>E25</f>
        <v>0</v>
      </c>
      <c r="P201" s="29"/>
      <c r="R201" s="48">
        <f t="shared" si="6"/>
        <v>0</v>
      </c>
    </row>
    <row r="202" spans="1:18" ht="15.75" thickBot="1">
      <c r="A202" s="139"/>
      <c r="B202" s="208"/>
      <c r="C202" s="118"/>
      <c r="D202" s="119"/>
      <c r="E202" s="208"/>
      <c r="F202" s="208"/>
      <c r="G202" s="208"/>
      <c r="H202" s="208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1:18">
      <c r="A203" s="139"/>
      <c r="B203" s="208"/>
      <c r="C203" s="118"/>
      <c r="D203" s="119"/>
      <c r="E203" s="208"/>
      <c r="F203" s="208"/>
      <c r="G203" s="208"/>
      <c r="H203" s="208"/>
      <c r="L203" s="60"/>
      <c r="M203" s="36"/>
      <c r="N203" s="36"/>
      <c r="O203" s="17"/>
      <c r="P203" s="59"/>
    </row>
    <row r="204" spans="1:18">
      <c r="B204" s="168"/>
      <c r="C204" s="168"/>
      <c r="D204" s="169"/>
      <c r="E204" s="169"/>
      <c r="F204" s="169"/>
      <c r="G204" s="169"/>
      <c r="H204" s="169"/>
      <c r="L204" s="60"/>
      <c r="M204" s="35"/>
      <c r="N204" s="35"/>
      <c r="O204" s="17"/>
      <c r="P204" s="59"/>
    </row>
    <row r="205" spans="1:18">
      <c r="B205" s="168"/>
      <c r="C205" s="168"/>
      <c r="D205" s="169"/>
      <c r="E205" s="169"/>
      <c r="F205" s="169"/>
      <c r="G205" s="169"/>
      <c r="H205" s="169"/>
      <c r="L205" s="60"/>
      <c r="M205" s="354" t="s">
        <v>21</v>
      </c>
      <c r="N205" s="354"/>
      <c r="O205" s="17"/>
      <c r="P205" s="59"/>
    </row>
    <row r="206" spans="1:18">
      <c r="B206" s="168"/>
      <c r="C206" s="168"/>
      <c r="D206" s="170"/>
      <c r="E206" s="170"/>
      <c r="F206" s="170"/>
      <c r="G206" s="170"/>
      <c r="H206" s="170"/>
      <c r="L206" s="30" t="s">
        <v>22</v>
      </c>
      <c r="M206" s="17" t="s">
        <v>23</v>
      </c>
      <c r="N206" s="17"/>
      <c r="O206" s="17"/>
      <c r="P206" s="59"/>
    </row>
    <row r="207" spans="1:18">
      <c r="B207" s="171"/>
      <c r="C207" s="171"/>
      <c r="D207" s="170"/>
      <c r="E207" s="170"/>
      <c r="F207" s="170"/>
      <c r="G207" s="170"/>
      <c r="H207" s="170"/>
      <c r="L207" s="60"/>
      <c r="M207" s="17" t="s">
        <v>24</v>
      </c>
      <c r="N207" s="17"/>
      <c r="O207" s="17"/>
      <c r="P207" s="59"/>
    </row>
    <row r="208" spans="1:18">
      <c r="B208" s="162"/>
      <c r="C208" s="162"/>
      <c r="D208" s="169"/>
      <c r="E208" s="169"/>
      <c r="F208" s="169"/>
      <c r="G208" s="169"/>
      <c r="H208" s="169"/>
      <c r="L208" s="60"/>
      <c r="M208" s="17"/>
      <c r="N208" s="17"/>
      <c r="O208" s="17"/>
      <c r="P208" s="59"/>
    </row>
    <row r="209" spans="2:16">
      <c r="B209" s="162"/>
      <c r="C209" s="162"/>
      <c r="D209" s="169"/>
      <c r="E209" s="169"/>
      <c r="F209" s="169"/>
      <c r="G209" s="169"/>
      <c r="H209" s="169"/>
      <c r="L209" s="30" t="s">
        <v>25</v>
      </c>
      <c r="M209" s="17" t="s">
        <v>26</v>
      </c>
      <c r="N209" s="17"/>
      <c r="O209" s="17"/>
      <c r="P209" s="59"/>
    </row>
    <row r="210" spans="2:16">
      <c r="B210" s="85"/>
      <c r="C210" s="162"/>
      <c r="D210" s="85"/>
      <c r="E210" s="85"/>
      <c r="F210" s="85"/>
      <c r="G210" s="85"/>
      <c r="H210" s="85"/>
      <c r="L210" s="60"/>
      <c r="M210" s="17" t="s">
        <v>27</v>
      </c>
      <c r="N210" s="17"/>
      <c r="O210" s="17"/>
      <c r="P210" s="59"/>
    </row>
    <row r="211" spans="2:16">
      <c r="B211" s="163"/>
      <c r="C211" s="163"/>
      <c r="D211" s="163"/>
      <c r="E211" s="163"/>
      <c r="F211" s="163"/>
      <c r="G211" s="163"/>
      <c r="H211" s="163"/>
      <c r="L211" s="60"/>
      <c r="M211" s="31" t="s">
        <v>28</v>
      </c>
      <c r="N211" s="17"/>
      <c r="O211" s="17"/>
      <c r="P211" s="59"/>
    </row>
    <row r="212" spans="2:16">
      <c r="B212" s="85"/>
      <c r="C212" s="85"/>
      <c r="D212" s="85"/>
      <c r="E212" s="85"/>
      <c r="F212" s="85"/>
      <c r="G212" s="85"/>
      <c r="H212" s="85"/>
      <c r="L212" s="60"/>
      <c r="M212" s="17" t="s">
        <v>29</v>
      </c>
      <c r="N212" s="17"/>
      <c r="O212" s="17"/>
      <c r="P212" s="59"/>
    </row>
    <row r="213" spans="2:16" ht="15" customHeight="1">
      <c r="B213" s="172"/>
      <c r="C213" s="85"/>
      <c r="D213" s="85"/>
      <c r="E213" s="85"/>
      <c r="F213" s="85"/>
      <c r="G213" s="85"/>
      <c r="H213" s="85"/>
      <c r="L213" s="60"/>
      <c r="M213" s="17" t="s">
        <v>30</v>
      </c>
      <c r="N213" s="17"/>
      <c r="O213" s="17"/>
      <c r="P213" s="59"/>
    </row>
    <row r="214" spans="2:16">
      <c r="B214" s="85"/>
      <c r="C214" s="85"/>
      <c r="D214" s="85"/>
      <c r="E214" s="85"/>
      <c r="F214" s="85"/>
      <c r="G214" s="85"/>
      <c r="H214" s="85"/>
      <c r="L214" s="60"/>
      <c r="M214" s="17" t="s">
        <v>46</v>
      </c>
      <c r="N214" s="17"/>
      <c r="O214" s="17"/>
      <c r="P214" s="59"/>
    </row>
    <row r="215" spans="2:16">
      <c r="B215" s="85"/>
      <c r="C215" s="85"/>
      <c r="D215" s="85"/>
      <c r="E215" s="85"/>
      <c r="F215" s="85"/>
      <c r="G215" s="85"/>
      <c r="H215" s="85"/>
      <c r="L215" s="60"/>
      <c r="M215" s="85" t="s">
        <v>47</v>
      </c>
      <c r="N215" s="17"/>
      <c r="O215" s="17"/>
      <c r="P215" s="59"/>
    </row>
    <row r="216" spans="2:16">
      <c r="B216" s="85"/>
      <c r="C216" s="85"/>
      <c r="D216" s="85"/>
      <c r="E216" s="85"/>
      <c r="F216" s="85"/>
      <c r="G216" s="85"/>
      <c r="H216" s="85"/>
      <c r="L216" s="60"/>
      <c r="M216" s="17"/>
      <c r="N216" s="62" t="s">
        <v>31</v>
      </c>
      <c r="O216" s="17"/>
      <c r="P216" s="59"/>
    </row>
    <row r="217" spans="2:16">
      <c r="B217" s="85"/>
      <c r="C217" s="85"/>
      <c r="D217" s="85"/>
      <c r="E217" s="85"/>
      <c r="F217" s="85"/>
      <c r="G217" s="85"/>
      <c r="H217" s="85"/>
      <c r="L217" s="60"/>
      <c r="M217" s="17"/>
      <c r="N217" s="62" t="s">
        <v>32</v>
      </c>
      <c r="O217" s="17"/>
      <c r="P217" s="59"/>
    </row>
    <row r="218" spans="2:16" ht="15.75" thickBot="1">
      <c r="B218" s="85"/>
      <c r="C218" s="85"/>
      <c r="D218" s="85"/>
      <c r="E218" s="85"/>
      <c r="F218" s="85"/>
      <c r="G218" s="85"/>
      <c r="H218" s="85"/>
      <c r="L218" s="18"/>
      <c r="M218" s="19"/>
      <c r="N218" s="19"/>
      <c r="O218" s="19"/>
      <c r="P218" s="20"/>
    </row>
    <row r="219" spans="2:16">
      <c r="B219" s="85"/>
      <c r="C219" s="85"/>
      <c r="D219" s="85"/>
      <c r="E219" s="85"/>
      <c r="F219" s="85"/>
      <c r="G219" s="85"/>
      <c r="H219" s="85"/>
    </row>
    <row r="220" spans="2:16">
      <c r="B220" s="85"/>
      <c r="C220" s="85"/>
      <c r="D220" s="85"/>
      <c r="E220" s="85"/>
      <c r="F220" s="85"/>
      <c r="G220" s="85"/>
      <c r="H220" s="85"/>
    </row>
    <row r="221" spans="2:16" ht="18.75">
      <c r="B221" s="85"/>
      <c r="C221" s="85"/>
      <c r="D221" s="85"/>
      <c r="E221" s="85"/>
      <c r="F221" s="85"/>
      <c r="G221" s="85"/>
      <c r="H221" s="85"/>
      <c r="M221" s="32"/>
      <c r="N221" s="39" t="s">
        <v>172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0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7"/>
      <c r="N223" s="41" t="str">
        <f>$A$1</f>
        <v>ΣΤΕΛΕΧΟΣ ΔΗΜΟΣΙΩΝ ΣΧΕΣΕΩΝ ΚΑΙ ΕΠΙΚΟΙΝΩΝΙΑΣ</v>
      </c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/>
      <c r="O225" s="32"/>
    </row>
    <row r="226" spans="2:15" ht="18.75">
      <c r="B226" s="85"/>
      <c r="C226" s="85"/>
      <c r="D226" s="85"/>
      <c r="E226" s="85"/>
      <c r="F226" s="85"/>
      <c r="G226" s="85"/>
      <c r="H226" s="85"/>
      <c r="M226" s="32"/>
      <c r="N226" s="44" t="str">
        <f>B10</f>
        <v>MARKETING</v>
      </c>
      <c r="O226" s="32"/>
    </row>
    <row r="227" spans="2:15" ht="15.75">
      <c r="B227" s="85"/>
      <c r="C227" s="85"/>
      <c r="D227" s="85"/>
      <c r="E227" s="85"/>
      <c r="F227" s="85"/>
      <c r="G227" s="85"/>
      <c r="H227" s="85"/>
      <c r="M227" s="32"/>
      <c r="N227" s="42" t="str">
        <f>IF(N226=B10,IF(C10&lt;&gt;"",C9,IF(D10&lt;&gt;"",D9,0)))</f>
        <v>ΘΕΩΡΙΑ</v>
      </c>
      <c r="O227" s="32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 ht="18.75">
      <c r="B229" s="85"/>
      <c r="C229" s="85"/>
      <c r="D229" s="85"/>
      <c r="E229" s="85"/>
      <c r="F229" s="85"/>
      <c r="G229" s="85"/>
      <c r="H229" s="85"/>
      <c r="M229" s="38"/>
      <c r="N229" s="44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 t="str">
        <f>IF(N227="ΘΕΩΡΙΑ",G10,IF(N227="ΕΡΓΑΣΤΗΡΙΟ",H10,0))</f>
        <v>9114 ΧΡΙΣΤΟΦΟΡΟΣ ΧΑΤΖΗΒΑΣΙΛΕΙΟΥ</v>
      </c>
      <c r="O231" s="33"/>
    </row>
    <row r="232" spans="2:15">
      <c r="B232" s="85"/>
      <c r="C232" s="85"/>
      <c r="D232" s="85"/>
      <c r="E232" s="85"/>
      <c r="F232" s="85"/>
      <c r="G232" s="85"/>
      <c r="H232" s="85"/>
      <c r="M232" s="38"/>
      <c r="N232" s="43"/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45" t="str">
        <f>$A$3</f>
        <v>Α’ Εξάμηνο   -  ΑΙΘΟΥΣΑ : 16-1ος ΌΡΟΦΟΣ</v>
      </c>
      <c r="O233" s="33"/>
    </row>
    <row r="234" spans="2:15" ht="18.75">
      <c r="B234" s="85"/>
      <c r="C234" s="85"/>
      <c r="D234" s="85"/>
      <c r="E234" s="85"/>
      <c r="F234" s="85"/>
      <c r="G234" s="85"/>
      <c r="H234" s="85"/>
      <c r="M234" s="38"/>
      <c r="N234" s="34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38"/>
      <c r="N235" s="17"/>
      <c r="O235" s="33"/>
    </row>
    <row r="236" spans="2:15">
      <c r="B236" s="85"/>
      <c r="C236" s="85"/>
      <c r="D236" s="85"/>
      <c r="E236" s="85"/>
      <c r="F236" s="85"/>
      <c r="G236" s="85"/>
      <c r="H236" s="85"/>
      <c r="M236" s="17"/>
      <c r="N236" s="17"/>
      <c r="O236" s="17"/>
    </row>
    <row r="237" spans="2:15" ht="18.75">
      <c r="B237" s="85"/>
      <c r="C237" s="85"/>
      <c r="D237" s="85"/>
      <c r="E237" s="85"/>
      <c r="F237" s="85"/>
      <c r="G237" s="85"/>
      <c r="H237" s="85"/>
      <c r="M237" s="32"/>
      <c r="N237" s="39" t="str">
        <f>$N$221</f>
        <v>2021 Β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0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7"/>
      <c r="N239" s="41" t="str">
        <f>$A$1</f>
        <v>ΣΤΕΛΕΧΟΣ ΔΗΜΟΣΙΩΝ ΣΧΕΣΕΩΝ ΚΑΙ ΕΠΙΚΟΙΝΩΝΙΑΣ</v>
      </c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/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0" t="str">
        <f>B11</f>
        <v>ΔΙΑΦΗΜΙΣΗ – ΔΙΑΦΗΜΙΣΤΙΚΑ ΜΕΣΑ Ι, ΙΙ</v>
      </c>
      <c r="O242" s="32"/>
    </row>
    <row r="243" spans="2:15" ht="15.75">
      <c r="B243" s="85"/>
      <c r="C243" s="85"/>
      <c r="D243" s="85"/>
      <c r="E243" s="85"/>
      <c r="F243" s="85"/>
      <c r="G243" s="85"/>
      <c r="H243" s="85"/>
      <c r="M243" s="32"/>
      <c r="N243" s="42" t="str">
        <f>IF(N242=B11,IF(C11&lt;&gt;"",C9,IF(D11&lt;&gt;"",D9,0)))</f>
        <v>ΘΕΩΡΙΑ</v>
      </c>
      <c r="O243" s="32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 ht="18.75">
      <c r="B245" s="85"/>
      <c r="C245" s="85"/>
      <c r="D245" s="85"/>
      <c r="E245" s="85"/>
      <c r="F245" s="85"/>
      <c r="G245" s="85"/>
      <c r="H245" s="85"/>
      <c r="M245" s="38"/>
      <c r="N245" s="44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/>
      <c r="O246" s="33"/>
    </row>
    <row r="247" spans="2:15">
      <c r="B247" s="85"/>
      <c r="C247" s="85"/>
      <c r="D247" s="85"/>
      <c r="E247" s="85"/>
      <c r="F247" s="85"/>
      <c r="G247" s="85"/>
      <c r="H247" s="85"/>
      <c r="M247" s="38"/>
      <c r="N247" s="43" t="str">
        <f>IF(N243="ΘΕΩΡΙΑ",G11,IF(N243="ΕΡΓΑΣΤΗΡΙΟ",H11,0))</f>
        <v>9114 ΧΡΙΣΤΟΦΟΡΟΣ ΧΑΤΖΗΒΑΣΙΛΕΙΟΥ</v>
      </c>
      <c r="O247" s="33"/>
    </row>
    <row r="248" spans="2:15" ht="15.75">
      <c r="B248" s="85"/>
      <c r="C248" s="173"/>
      <c r="D248" s="173"/>
      <c r="E248" s="85"/>
      <c r="F248" s="164"/>
      <c r="G248" s="164"/>
      <c r="H248" s="85"/>
      <c r="M248" s="38"/>
      <c r="N248" s="43"/>
      <c r="O248" s="33"/>
    </row>
    <row r="249" spans="2:15" ht="18.75">
      <c r="B249" s="85"/>
      <c r="C249" s="85"/>
      <c r="D249" s="85"/>
      <c r="E249" s="85"/>
      <c r="F249" s="171"/>
      <c r="G249" s="169"/>
      <c r="H249" s="169"/>
      <c r="M249" s="38"/>
      <c r="N249" s="45" t="str">
        <f>$A$3</f>
        <v>Α’ Εξάμηνο   -  ΑΙΘΟΥΣΑ : 16-1ος ΌΡΟΦΟΣ</v>
      </c>
      <c r="O249" s="33"/>
    </row>
    <row r="250" spans="2:15" ht="18.75">
      <c r="B250" s="85"/>
      <c r="C250" s="164"/>
      <c r="D250" s="164"/>
      <c r="E250" s="85"/>
      <c r="F250" s="174"/>
      <c r="G250" s="174"/>
      <c r="H250" s="85"/>
      <c r="M250" s="38"/>
      <c r="N250" s="34"/>
      <c r="O250" s="33"/>
    </row>
    <row r="251" spans="2:15">
      <c r="B251" s="85"/>
      <c r="C251" s="85"/>
      <c r="D251" s="85"/>
      <c r="E251" s="85"/>
      <c r="F251" s="174"/>
      <c r="G251" s="174"/>
      <c r="H251" s="85"/>
      <c r="M251" s="38"/>
      <c r="N251" s="17"/>
      <c r="O251" s="33"/>
    </row>
    <row r="252" spans="2:15">
      <c r="B252" s="85"/>
      <c r="C252" s="164"/>
      <c r="D252" s="164"/>
      <c r="E252" s="119"/>
      <c r="F252" s="119"/>
      <c r="G252" s="119"/>
      <c r="H252" s="119"/>
      <c r="M252" s="17"/>
      <c r="N252" s="17"/>
      <c r="O252" s="17"/>
    </row>
    <row r="253" spans="2:15" ht="18.75">
      <c r="B253" s="85"/>
      <c r="C253" s="164"/>
      <c r="D253" s="164"/>
      <c r="E253" s="85"/>
      <c r="F253" s="85"/>
      <c r="G253" s="85"/>
      <c r="H253" s="85"/>
      <c r="M253" s="32"/>
      <c r="N253" s="39" t="str">
        <f>$N$221</f>
        <v>2021 Β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0"/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7"/>
      <c r="N255" s="41" t="str">
        <f>$A$1</f>
        <v>ΣΤΕΛΕΧΟΣ ΔΗΜΟΣΙΩΝ ΣΧΕΣΕΩΝ ΚΑΙ ΕΠΙΚΟΙΝΩΝΙΑΣ</v>
      </c>
      <c r="O255" s="32"/>
    </row>
    <row r="256" spans="2:15" ht="15.75">
      <c r="B256" s="85"/>
      <c r="C256" s="164"/>
      <c r="D256" s="164"/>
      <c r="E256" s="85"/>
      <c r="F256" s="85"/>
      <c r="G256" s="85"/>
      <c r="H256" s="85"/>
      <c r="M256" s="32"/>
      <c r="N256" s="42"/>
      <c r="O256" s="32"/>
    </row>
    <row r="257" spans="2:15" ht="15.75">
      <c r="B257" s="174"/>
      <c r="C257" s="85"/>
      <c r="D257" s="85"/>
      <c r="E257" s="85"/>
      <c r="F257" s="85"/>
      <c r="G257" s="85"/>
      <c r="H257" s="85"/>
      <c r="M257" s="32"/>
      <c r="N257" s="42"/>
      <c r="O257" s="32"/>
    </row>
    <row r="258" spans="2:15" ht="18.75">
      <c r="B258" s="85"/>
      <c r="C258" s="85"/>
      <c r="D258" s="85"/>
      <c r="E258" s="85"/>
      <c r="F258" s="85"/>
      <c r="G258" s="85"/>
      <c r="H258" s="85"/>
      <c r="M258" s="32"/>
      <c r="N258" s="44" t="str">
        <f>B12</f>
        <v>ΔΙΚΑΙΟ Ι, ΙΙ</v>
      </c>
      <c r="O258" s="32"/>
    </row>
    <row r="259" spans="2:15" ht="15.75">
      <c r="B259" s="85"/>
      <c r="C259" s="85"/>
      <c r="D259" s="85"/>
      <c r="E259" s="85"/>
      <c r="F259" s="85"/>
      <c r="G259" s="85"/>
      <c r="H259" s="85"/>
      <c r="M259" s="32"/>
      <c r="N259" s="42" t="str">
        <f>IF(N258=B12,IF(C12&lt;&gt;"",C9,IF(D12&lt;&gt;"",D9,0)))</f>
        <v>ΘΕΩΡΙΑ</v>
      </c>
      <c r="O259" s="32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 ht="18.75">
      <c r="B261" s="85"/>
      <c r="C261" s="85"/>
      <c r="D261" s="85"/>
      <c r="E261" s="85"/>
      <c r="F261" s="85"/>
      <c r="G261" s="85"/>
      <c r="H261" s="85"/>
      <c r="M261" s="38"/>
      <c r="N261" s="44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 t="str">
        <f>IF(N259="ΘΕΩΡΙΑ",G12,IF(N259="ΕΡΓΑΣΤΗΡΙΟ",H12,0))</f>
        <v>1069 ΑΙΚΑΤΕΡΙΝΗ ΒΟΛΟΝΑΚΗ</v>
      </c>
      <c r="O263" s="33"/>
    </row>
    <row r="264" spans="2:15">
      <c r="B264" s="85"/>
      <c r="C264" s="85"/>
      <c r="D264" s="85"/>
      <c r="E264" s="85"/>
      <c r="F264" s="85"/>
      <c r="G264" s="85"/>
      <c r="H264" s="85"/>
      <c r="M264" s="38"/>
      <c r="N264" s="43"/>
      <c r="O264" s="33"/>
    </row>
    <row r="265" spans="2:15" ht="18.75">
      <c r="B265" s="175"/>
      <c r="C265" s="165"/>
      <c r="D265" s="165"/>
      <c r="E265" s="165"/>
      <c r="F265" s="165"/>
      <c r="G265" s="165"/>
      <c r="H265" s="165"/>
      <c r="M265" s="38"/>
      <c r="N265" s="45" t="str">
        <f>$A$3</f>
        <v>Α’ Εξάμηνο   -  ΑΙΘΟΥΣΑ : 16-1ος ΌΡΟΦΟΣ</v>
      </c>
      <c r="O265" s="33"/>
    </row>
    <row r="266" spans="2:15" ht="18.75">
      <c r="B266" s="165"/>
      <c r="C266" s="165"/>
      <c r="D266" s="165"/>
      <c r="E266" s="165"/>
      <c r="F266" s="165"/>
      <c r="G266" s="165"/>
      <c r="H266" s="165"/>
      <c r="M266" s="38"/>
      <c r="N266" s="34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38"/>
      <c r="N267" s="17"/>
      <c r="O267" s="33"/>
    </row>
    <row r="268" spans="2:15" ht="15" customHeight="1">
      <c r="B268" s="166"/>
      <c r="C268" s="166"/>
      <c r="D268" s="166"/>
      <c r="E268" s="166"/>
      <c r="F268" s="166"/>
      <c r="G268" s="166"/>
      <c r="H268" s="166"/>
      <c r="M268" s="17"/>
      <c r="N268" s="17"/>
      <c r="O268" s="17"/>
    </row>
    <row r="269" spans="2:15" ht="18.75">
      <c r="B269" s="166"/>
      <c r="C269" s="166"/>
      <c r="D269" s="166"/>
      <c r="E269" s="166"/>
      <c r="F269" s="166"/>
      <c r="G269" s="166"/>
      <c r="H269" s="166"/>
      <c r="M269" s="32"/>
      <c r="N269" s="39" t="str">
        <f>$N$221</f>
        <v>2021 Β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0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7"/>
      <c r="N271" s="41" t="str">
        <f>$A$1</f>
        <v>ΣΤΕΛΕΧΟΣ ΔΗΜΟΣΙΩΝ ΣΧΕΣΕΩΝ ΚΑΙ ΕΠΙΚΟΙΝΩΝΙΑΣ</v>
      </c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/>
      <c r="O273" s="32"/>
    </row>
    <row r="274" spans="2:15" ht="18.75">
      <c r="B274" s="166"/>
      <c r="C274" s="166"/>
      <c r="D274" s="166"/>
      <c r="E274" s="166"/>
      <c r="F274" s="166"/>
      <c r="G274" s="166"/>
      <c r="H274" s="166"/>
      <c r="M274" s="32"/>
      <c r="N274" s="40" t="str">
        <f>B13</f>
        <v>ΔΙΟΙΚΗΣΗ ΕΠΙΧΕΙΡΗΣΕΩΝ Ι, ΙΙ</v>
      </c>
      <c r="O274" s="32"/>
    </row>
    <row r="275" spans="2:15" ht="15.75" customHeight="1">
      <c r="B275" s="166"/>
      <c r="C275" s="166"/>
      <c r="D275" s="166"/>
      <c r="E275" s="166"/>
      <c r="F275" s="166"/>
      <c r="G275" s="166"/>
      <c r="H275" s="166"/>
      <c r="M275" s="32"/>
      <c r="N275" s="42" t="str">
        <f>IF(N274=B13,IF(C13&lt;&gt;"",C9,IF(D13&lt;&gt;"",D9,0)))</f>
        <v>ΘΕΩΡΙΑ</v>
      </c>
      <c r="O275" s="32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8.75">
      <c r="B277" s="166"/>
      <c r="C277" s="166"/>
      <c r="D277" s="166"/>
      <c r="E277" s="166"/>
      <c r="F277" s="166"/>
      <c r="G277" s="166"/>
      <c r="H277" s="166"/>
      <c r="M277" s="38"/>
      <c r="N277" s="44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 t="str">
        <f>IF(N275="ΘΕΩΡΙΑ",G13,IF(N275="ΕΡΓΑΣΤΗΡΙΟ",H13,0))</f>
        <v>45794 ΔΕΣΠΟΙΝΑ ΣΩΖΕΡΙΔΟΥ</v>
      </c>
      <c r="O279" s="33"/>
    </row>
    <row r="280" spans="2:15" ht="15" customHeight="1">
      <c r="B280" s="166"/>
      <c r="C280" s="166"/>
      <c r="D280" s="166"/>
      <c r="E280" s="166"/>
      <c r="F280" s="166"/>
      <c r="G280" s="166"/>
      <c r="H280" s="166"/>
      <c r="M280" s="38"/>
      <c r="N280" s="43"/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45" t="str">
        <f>$A$3</f>
        <v>Α’ Εξάμηνο   -  ΑΙΘΟΥΣΑ : 16-1ος ΌΡΟΦΟΣ</v>
      </c>
      <c r="O281" s="33"/>
    </row>
    <row r="282" spans="2:15" ht="18.75">
      <c r="B282" s="166"/>
      <c r="C282" s="166"/>
      <c r="D282" s="166"/>
      <c r="E282" s="166"/>
      <c r="F282" s="166"/>
      <c r="G282" s="166"/>
      <c r="H282" s="166"/>
      <c r="M282" s="38"/>
      <c r="N282" s="34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38"/>
      <c r="N283" s="17"/>
      <c r="O283" s="33"/>
    </row>
    <row r="284" spans="2:15" ht="15" customHeight="1">
      <c r="B284" s="166"/>
      <c r="C284" s="166"/>
      <c r="D284" s="166"/>
      <c r="E284" s="166"/>
      <c r="F284" s="166"/>
      <c r="G284" s="166"/>
      <c r="H284" s="166"/>
      <c r="M284" s="17"/>
      <c r="N284" s="17"/>
      <c r="O284" s="17"/>
    </row>
    <row r="285" spans="2:15" ht="18.75">
      <c r="B285" s="166"/>
      <c r="C285" s="166"/>
      <c r="D285" s="166"/>
      <c r="E285" s="166"/>
      <c r="F285" s="166"/>
      <c r="G285" s="166"/>
      <c r="H285" s="166"/>
      <c r="M285" s="32"/>
      <c r="N285" s="39" t="str">
        <f>$N$221</f>
        <v>2021 Β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0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7"/>
      <c r="N287" s="41" t="str">
        <f>$A$1</f>
        <v>ΣΤΕΛΕΧΟΣ ΔΗΜΟΣΙΩΝ ΣΧΕΣΕΩΝ ΚΑΙ ΕΠΙΚΟΙΝΩΝΙΑΣ</v>
      </c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/>
      <c r="O289" s="32"/>
    </row>
    <row r="290" spans="2:15" ht="18.75">
      <c r="B290" s="166"/>
      <c r="C290" s="166"/>
      <c r="D290" s="166"/>
      <c r="E290" s="166"/>
      <c r="F290" s="166"/>
      <c r="G290" s="166"/>
      <c r="H290" s="166"/>
      <c r="M290" s="32"/>
      <c r="N290" s="44" t="str">
        <f>B15</f>
        <v>ΕΠΙΧΕΙΡΗΣΙΑΚΟΣ ΛΟΓΟΣ</v>
      </c>
      <c r="O290" s="32"/>
    </row>
    <row r="291" spans="2:15" ht="15.75" customHeight="1">
      <c r="B291" s="166"/>
      <c r="C291" s="166"/>
      <c r="D291" s="166"/>
      <c r="E291" s="166"/>
      <c r="F291" s="166"/>
      <c r="G291" s="166"/>
      <c r="H291" s="166"/>
      <c r="M291" s="32"/>
      <c r="N291" s="42" t="str">
        <f>IF(N290=B15,IF(C15&lt;&gt;"",C9,IF(D15&lt;&gt;"",D9,0)))</f>
        <v>ΘΕΩΡΙΑ</v>
      </c>
      <c r="O291" s="32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8.75">
      <c r="B293" s="166"/>
      <c r="C293" s="166"/>
      <c r="D293" s="166"/>
      <c r="E293" s="166"/>
      <c r="F293" s="166"/>
      <c r="G293" s="166"/>
      <c r="H293" s="166"/>
      <c r="M293" s="38"/>
      <c r="N293" s="44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 t="str">
        <f>IF(N291="ΘΕΩΡΙΑ",G15,IF(N291="ΕΡΓΑΣΤΗΡΙΟ",H15,0))</f>
        <v>28523 ΑΡΗΣ ΧΙΩΤΕΛΗΣ</v>
      </c>
      <c r="O295" s="33"/>
    </row>
    <row r="296" spans="2:15" ht="15" customHeight="1">
      <c r="B296" s="166"/>
      <c r="C296" s="166"/>
      <c r="D296" s="166"/>
      <c r="E296" s="166"/>
      <c r="F296" s="166"/>
      <c r="G296" s="166"/>
      <c r="H296" s="166"/>
      <c r="M296" s="38"/>
      <c r="N296" s="43"/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45" t="str">
        <f>$A$3</f>
        <v>Α’ Εξάμηνο   -  ΑΙΘΟΥΣΑ : 16-1ος ΌΡΟΦΟΣ</v>
      </c>
      <c r="O297" s="33"/>
    </row>
    <row r="298" spans="2:15" ht="18.75">
      <c r="B298" s="166"/>
      <c r="C298" s="166"/>
      <c r="D298" s="166"/>
      <c r="E298" s="166"/>
      <c r="F298" s="166"/>
      <c r="G298" s="166"/>
      <c r="H298" s="166"/>
      <c r="M298" s="38"/>
      <c r="N298" s="34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38"/>
      <c r="N299" s="17"/>
      <c r="O299" s="33"/>
    </row>
    <row r="300" spans="2:15" ht="15" customHeight="1">
      <c r="B300" s="166"/>
      <c r="C300" s="166"/>
      <c r="D300" s="166"/>
      <c r="E300" s="166"/>
      <c r="F300" s="166"/>
      <c r="G300" s="166"/>
      <c r="H300" s="166"/>
      <c r="M300" s="17"/>
      <c r="N300" s="17"/>
      <c r="O300" s="17"/>
    </row>
    <row r="301" spans="2:15" ht="18.75">
      <c r="B301" s="166"/>
      <c r="C301" s="166"/>
      <c r="D301" s="166"/>
      <c r="E301" s="166"/>
      <c r="F301" s="166"/>
      <c r="G301" s="166"/>
      <c r="H301" s="166"/>
      <c r="M301" s="32"/>
      <c r="N301" s="39" t="str">
        <f>$N$221</f>
        <v>2021 Β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0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7"/>
      <c r="N303" s="41" t="str">
        <f>$A$1</f>
        <v>ΣΤΕΛΕΧΟΣ ΔΗΜΟΣΙΩΝ ΣΧΕΣΕΩΝ ΚΑΙ ΕΠΙΚΟΙΝΩΝΙΑΣ</v>
      </c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/>
      <c r="O305" s="32"/>
    </row>
    <row r="306" spans="2:15" ht="18.75">
      <c r="B306" s="166"/>
      <c r="C306" s="166"/>
      <c r="D306" s="166"/>
      <c r="E306" s="166"/>
      <c r="F306" s="166"/>
      <c r="G306" s="166"/>
      <c r="H306" s="166"/>
      <c r="M306" s="32"/>
      <c r="N306" s="44" t="str">
        <f>B16</f>
        <v>ΟΡΓΑΝΩΣΗ KAI ΛΕΙΤΟΥΡΓΙΕΣ ΔΗΜΟΣΙΩΝ ΣΧΕΣΕΩΝ</v>
      </c>
      <c r="O306" s="32"/>
    </row>
    <row r="307" spans="2:15" ht="15.75" customHeight="1">
      <c r="B307" s="166"/>
      <c r="C307" s="166"/>
      <c r="D307" s="166"/>
      <c r="E307" s="166"/>
      <c r="F307" s="166"/>
      <c r="G307" s="166"/>
      <c r="H307" s="166"/>
      <c r="M307" s="32"/>
      <c r="N307" s="42" t="str">
        <f>IF(N306=B16,IF(C16&lt;&gt;"",C9,IF(D16&lt;&gt;"",D9,0)))</f>
        <v>ΘΕΩΡΙΑ</v>
      </c>
      <c r="O307" s="32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8.75">
      <c r="B309" s="166"/>
      <c r="C309" s="166"/>
      <c r="D309" s="166"/>
      <c r="E309" s="166"/>
      <c r="F309" s="166"/>
      <c r="G309" s="166"/>
      <c r="H309" s="166"/>
      <c r="M309" s="38"/>
      <c r="N309" s="44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 t="str">
        <f>IF(N307="ΘΕΩΡΙΑ",G16,IF(N307="ΕΡΓΑΣΤΗΡΙΟ",H16,0))</f>
        <v>16504 ΑΝΑΣΤΑΣΙΟΣ ΧΑΡΑΛΑΜΠΙΔΗΣ</v>
      </c>
      <c r="O311" s="33"/>
    </row>
    <row r="312" spans="2:15" ht="15" customHeight="1">
      <c r="B312" s="166"/>
      <c r="C312" s="166"/>
      <c r="D312" s="166"/>
      <c r="E312" s="166"/>
      <c r="F312" s="166"/>
      <c r="G312" s="166"/>
      <c r="H312" s="166"/>
      <c r="M312" s="38"/>
      <c r="N312" s="43"/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45" t="str">
        <f>$A$3</f>
        <v>Α’ Εξάμηνο   -  ΑΙΘΟΥΣΑ : 16-1ος ΌΡΟΦΟΣ</v>
      </c>
      <c r="O313" s="33"/>
    </row>
    <row r="314" spans="2:15" ht="18.75">
      <c r="B314" s="166"/>
      <c r="C314" s="166"/>
      <c r="D314" s="166"/>
      <c r="E314" s="166"/>
      <c r="F314" s="166"/>
      <c r="G314" s="166"/>
      <c r="H314" s="166"/>
      <c r="M314" s="38"/>
      <c r="N314" s="34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38"/>
      <c r="N315" s="17"/>
      <c r="O315" s="33"/>
    </row>
    <row r="316" spans="2:15" ht="15" customHeight="1">
      <c r="B316" s="166"/>
      <c r="C316" s="166"/>
      <c r="D316" s="166"/>
      <c r="E316" s="166"/>
      <c r="F316" s="166"/>
      <c r="G316" s="166"/>
      <c r="H316" s="166"/>
      <c r="M316" s="17"/>
      <c r="N316" s="17"/>
      <c r="O316" s="17"/>
    </row>
    <row r="317" spans="2:15" ht="18.75">
      <c r="B317" s="166"/>
      <c r="C317" s="166"/>
      <c r="D317" s="166"/>
      <c r="E317" s="166"/>
      <c r="F317" s="166"/>
      <c r="G317" s="166"/>
      <c r="H317" s="166"/>
      <c r="M317" s="32"/>
      <c r="N317" s="39" t="str">
        <f>$N$221</f>
        <v>2021 Β</v>
      </c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2"/>
      <c r="N318" s="40"/>
      <c r="O318" s="32"/>
    </row>
    <row r="319" spans="2:15" ht="15.75" customHeight="1">
      <c r="B319" s="166"/>
      <c r="C319" s="166"/>
      <c r="D319" s="166"/>
      <c r="E319" s="166"/>
      <c r="F319" s="166"/>
      <c r="G319" s="166"/>
      <c r="H319" s="166"/>
      <c r="M319" s="37"/>
      <c r="N319" s="41" t="str">
        <f>$A$1</f>
        <v>ΣΤΕΛΕΧΟΣ ΔΗΜΟΣΙΩΝ ΣΧΕΣΕΩΝ ΚΑΙ ΕΠΙΚΟΙΝΩΝΙΑΣ</v>
      </c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42"/>
      <c r="O320" s="32"/>
    </row>
    <row r="321" spans="2:15" ht="15.75">
      <c r="B321" s="164"/>
      <c r="C321" s="173"/>
      <c r="D321" s="173"/>
      <c r="E321" s="164"/>
      <c r="F321" s="167"/>
      <c r="G321" s="164"/>
      <c r="H321" s="164"/>
      <c r="M321" s="32"/>
      <c r="N321" s="42"/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57" t="str">
        <f>B18</f>
        <v>ΧΟΡΗΓΙΑ KAI ΧΟΡΗΓΙΑ ΕΠΙΚΟΙΝΩΝΙΑΣ</v>
      </c>
      <c r="O322" s="32"/>
    </row>
    <row r="323" spans="2:15" ht="15.75">
      <c r="B323" s="164"/>
      <c r="C323" s="164"/>
      <c r="D323" s="164"/>
      <c r="E323" s="164"/>
      <c r="F323" s="164"/>
      <c r="G323" s="164"/>
      <c r="H323" s="164"/>
      <c r="M323" s="32"/>
      <c r="N323" s="42" t="str">
        <f>IF(N322=B18,IF(C18&lt;&gt;"",C9,IF(D18&lt;&gt;"",D9,0)))</f>
        <v>ΘΕΩΡΙΑ</v>
      </c>
      <c r="O323" s="32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 ht="18.75">
      <c r="B325" s="164"/>
      <c r="C325" s="164"/>
      <c r="D325" s="164"/>
      <c r="E325" s="164"/>
      <c r="F325" s="167"/>
      <c r="G325" s="167"/>
      <c r="H325" s="164"/>
      <c r="M325" s="38"/>
      <c r="N325" s="44"/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>
      <c r="B327" s="164"/>
      <c r="C327" s="164"/>
      <c r="D327" s="164"/>
      <c r="E327" s="164"/>
      <c r="F327" s="167"/>
      <c r="G327" s="167"/>
      <c r="H327" s="164"/>
      <c r="M327" s="38"/>
      <c r="N327" s="43" t="str">
        <f>IF(N323="ΘΕΩΡΙΑ",G18,IF(N323="ΕΡΓΑΣΤΗΡΙΟ",H18,0))</f>
        <v>3993 ΑΝΑΣΤΑΣΙΟΣ ΧΑΜΟΥΖΑΣ</v>
      </c>
      <c r="O327" s="33"/>
    </row>
    <row r="328" spans="2:15">
      <c r="B328" s="164"/>
      <c r="C328" s="164"/>
      <c r="D328" s="164"/>
      <c r="E328" s="164"/>
      <c r="F328" s="164"/>
      <c r="G328" s="164"/>
      <c r="H328" s="164"/>
      <c r="M328" s="38"/>
      <c r="N328" s="43"/>
      <c r="O328" s="33"/>
    </row>
    <row r="329" spans="2:15" ht="18.75">
      <c r="B329" s="174"/>
      <c r="C329" s="85"/>
      <c r="D329" s="85"/>
      <c r="E329" s="85"/>
      <c r="F329" s="85"/>
      <c r="G329" s="85"/>
      <c r="H329" s="85"/>
      <c r="M329" s="38"/>
      <c r="N329" s="45" t="str">
        <f>$A$3</f>
        <v>Α’ Εξάμηνο   -  ΑΙΘΟΥΣΑ : 16-1ος ΌΡΟΦΟΣ</v>
      </c>
      <c r="O329" s="33"/>
    </row>
    <row r="330" spans="2:15" ht="18.75">
      <c r="B330" s="85"/>
      <c r="C330" s="85"/>
      <c r="D330" s="85"/>
      <c r="E330" s="85"/>
      <c r="F330" s="85"/>
      <c r="G330" s="85"/>
      <c r="H330" s="85"/>
      <c r="M330" s="38"/>
      <c r="N330" s="34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38"/>
      <c r="N331" s="17"/>
      <c r="O331" s="33"/>
    </row>
    <row r="332" spans="2:15">
      <c r="B332" s="85"/>
      <c r="C332" s="85"/>
      <c r="D332" s="85"/>
      <c r="E332" s="85"/>
      <c r="F332" s="85"/>
      <c r="G332" s="85"/>
      <c r="H332" s="85"/>
      <c r="M332" s="17"/>
      <c r="N332" s="17"/>
      <c r="O332" s="17"/>
    </row>
    <row r="333" spans="2:15" ht="26.25">
      <c r="B333" s="160"/>
      <c r="C333" s="160"/>
      <c r="D333" s="160"/>
      <c r="E333" s="160"/>
      <c r="F333" s="160"/>
      <c r="G333" s="160"/>
      <c r="H333" s="160"/>
      <c r="M333" s="32"/>
      <c r="N333" s="39" t="str">
        <f>$N$221</f>
        <v>2021 Β</v>
      </c>
      <c r="O333" s="32"/>
    </row>
    <row r="334" spans="2:15" ht="15.75">
      <c r="B334" s="156"/>
      <c r="C334" s="156"/>
      <c r="D334" s="156"/>
      <c r="E334" s="156"/>
      <c r="F334" s="156"/>
      <c r="G334" s="156"/>
      <c r="H334" s="156"/>
      <c r="M334" s="32"/>
      <c r="N334" s="40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7"/>
      <c r="N335" s="41" t="str">
        <f>$A$1</f>
        <v>ΣΤΕΛΕΧΟΣ ΔΗΜΟΣΙΩΝ ΣΧΕΣΕΩΝ ΚΑΙ ΕΠΙΚΟΙΝΩΝΙΑΣ</v>
      </c>
      <c r="O335" s="32"/>
    </row>
    <row r="336" spans="2:15" ht="15.75">
      <c r="B336" s="119"/>
      <c r="C336" s="135"/>
      <c r="D336" s="76"/>
      <c r="E336" s="76"/>
      <c r="F336" s="76"/>
      <c r="G336" s="76"/>
      <c r="H336" s="76"/>
      <c r="M336" s="32"/>
      <c r="N336" s="42"/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/>
      <c r="O337" s="32"/>
    </row>
    <row r="338" spans="2:15" ht="18.75">
      <c r="B338" s="119"/>
      <c r="C338" s="135"/>
      <c r="D338" s="76"/>
      <c r="E338" s="76"/>
      <c r="F338" s="76"/>
      <c r="G338" s="76"/>
      <c r="H338" s="76"/>
      <c r="M338" s="32"/>
      <c r="N338" s="44">
        <f>B20</f>
        <v>0</v>
      </c>
      <c r="O338" s="32"/>
    </row>
    <row r="339" spans="2:15" ht="15.75">
      <c r="B339" s="119"/>
      <c r="C339" s="135"/>
      <c r="D339" s="76"/>
      <c r="E339" s="76"/>
      <c r="F339" s="76"/>
      <c r="G339" s="76"/>
      <c r="H339" s="76"/>
      <c r="M339" s="32"/>
      <c r="N339" s="42">
        <f>IF(N338=B20,IF(C20&lt;&gt;"",C9,IF(D20&lt;&gt;"",D9,0)))</f>
        <v>0</v>
      </c>
      <c r="O339" s="32"/>
    </row>
    <row r="340" spans="2:15">
      <c r="B340" s="119"/>
      <c r="C340" s="135"/>
      <c r="D340" s="76"/>
      <c r="E340" s="85"/>
      <c r="F340" s="85"/>
      <c r="G340" s="76"/>
      <c r="H340" s="98"/>
      <c r="M340" s="38"/>
      <c r="N340" s="43"/>
      <c r="O340" s="33"/>
    </row>
    <row r="341" spans="2:15" ht="18.75">
      <c r="B341" s="85"/>
      <c r="C341" s="85"/>
      <c r="D341" s="85"/>
      <c r="E341" s="85"/>
      <c r="F341" s="85"/>
      <c r="G341" s="85"/>
      <c r="H341" s="85"/>
      <c r="M341" s="38"/>
      <c r="N341" s="44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>
        <f>IF(N339="ΘΕΩΡΙΑ",G20,IF(N339="ΕΡΓΑΣΤΗΡΙΟ",H20,0))</f>
        <v>0</v>
      </c>
      <c r="O343" s="33"/>
    </row>
    <row r="344" spans="2:15">
      <c r="B344" s="85"/>
      <c r="C344" s="85"/>
      <c r="D344" s="85"/>
      <c r="E344" s="85"/>
      <c r="F344" s="85"/>
      <c r="G344" s="85"/>
      <c r="H344" s="85"/>
      <c r="M344" s="38"/>
      <c r="N344" s="43"/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45" t="str">
        <f>$A$3</f>
        <v>Α’ Εξάμηνο   -  ΑΙΘΟΥΣΑ : 16-1ος ΌΡΟΦΟΣ</v>
      </c>
      <c r="O345" s="33"/>
    </row>
    <row r="346" spans="2:15" ht="18.75">
      <c r="B346" s="85"/>
      <c r="C346" s="85"/>
      <c r="D346" s="85"/>
      <c r="E346" s="85"/>
      <c r="F346" s="85"/>
      <c r="G346" s="85"/>
      <c r="H346" s="85"/>
      <c r="M346" s="38"/>
      <c r="N346" s="34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38"/>
      <c r="N347" s="17"/>
      <c r="O347" s="33"/>
    </row>
    <row r="348" spans="2:15">
      <c r="B348" s="85"/>
      <c r="C348" s="85"/>
      <c r="D348" s="85"/>
      <c r="E348" s="85"/>
      <c r="F348" s="85"/>
      <c r="G348" s="85"/>
      <c r="H348" s="85"/>
      <c r="M348" s="17"/>
      <c r="N348" s="17"/>
      <c r="O348" s="17"/>
    </row>
    <row r="349" spans="2:15" ht="18.75">
      <c r="B349" s="85"/>
      <c r="C349" s="85"/>
      <c r="D349" s="85"/>
      <c r="E349" s="85"/>
      <c r="F349" s="85"/>
      <c r="G349" s="85"/>
      <c r="H349" s="85"/>
      <c r="M349" s="32"/>
      <c r="N349" s="39" t="str">
        <f>$N$221</f>
        <v>2021 Β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0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7"/>
      <c r="N351" s="41" t="str">
        <f>$A$1</f>
        <v>ΣΤΕΛΕΧΟΣ ΔΗΜΟΣΙΩΝ ΣΧΕΣΕΩΝ ΚΑΙ ΕΠΙΚΟΙΝΩΝΙΑΣ</v>
      </c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/>
      <c r="O353" s="32"/>
    </row>
    <row r="354" spans="2:15" ht="18.75">
      <c r="B354" s="85"/>
      <c r="C354" s="85"/>
      <c r="D354" s="85"/>
      <c r="E354" s="85"/>
      <c r="F354" s="85"/>
      <c r="G354" s="85"/>
      <c r="H354" s="85"/>
      <c r="M354" s="32"/>
      <c r="N354" s="44">
        <f>B21</f>
        <v>0</v>
      </c>
      <c r="O354" s="32"/>
    </row>
    <row r="355" spans="2:15" ht="15.75">
      <c r="B355" s="85"/>
      <c r="C355" s="85"/>
      <c r="D355" s="85"/>
      <c r="E355" s="85"/>
      <c r="F355" s="85"/>
      <c r="G355" s="85"/>
      <c r="H355" s="85"/>
      <c r="M355" s="32"/>
      <c r="N355" s="42">
        <f>IF(N354=B21,IF(C21&lt;&gt;"",C9,IF(D21&lt;&gt;"",D9,0)))</f>
        <v>0</v>
      </c>
      <c r="O355" s="32"/>
    </row>
    <row r="356" spans="2:15"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IF(N355="ΘΕΩΡΙΑ",G21,IF(N355="ΕΡΓΑΣΤΗΡΙΟ",H21,0))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Α’ Εξάμηνο   -  ΑΙΘΟΥΣΑ : 16-1ος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 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41" t="str">
        <f>$A$1</f>
        <v>ΣΤΕΛΕΧΟΣ ΔΗΜΟΣΙΩΝ ΣΧΕΣΕΩΝ ΚΑΙ ΕΠΙΚΟΙΝΩΝΙΑΣ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8.75">
      <c r="M370" s="32"/>
      <c r="N370" s="44">
        <f>B22</f>
        <v>0</v>
      </c>
      <c r="O370" s="32"/>
    </row>
    <row r="371" spans="13:15" ht="15.75">
      <c r="M371" s="32"/>
      <c r="N371" s="42">
        <f>IF(N370=B22,IF(C22&lt;&gt;"",C9,IF(D22&lt;&gt;"",D9,0)))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IF(N371="ΘΕΩΡΙΑ",G22,IF(N371="ΕΡΓΑΣΤΗΡΙΟ",H22,0))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Α’ Εξάμηνο   -  ΑΙΘΟΥΣΑ : 16-1ος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 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41" t="str">
        <f>$A$1</f>
        <v>ΣΤΕΛΕΧΟΣ ΔΗΜΟΣΙΩΝ ΣΧΕΣΕΩΝ ΚΑΙ ΕΠΙΚΟΙΝΩΝΙΑΣ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B23</f>
        <v>0</v>
      </c>
      <c r="O386" s="32"/>
    </row>
    <row r="387" spans="13:15" ht="15.75">
      <c r="M387" s="32"/>
      <c r="N387" s="42">
        <f>IF(N386=B23,IF(C23&lt;&gt;"",C9,IF(D23&lt;&gt;"",D9,0)))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IF(N387="ΘΕΩΡΙΑ",G23,IF(N387="ΕΡΓΑΣΤΗΡΙΟ",H23,0))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Α’ Εξάμηνο   -  ΑΙΘΟΥΣΑ : 16-1ος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 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41" t="str">
        <f>$A$1</f>
        <v>ΣΤΕΛΕΧΟΣ ΔΗΜΟΣΙΩΝ ΣΧΕΣΕΩΝ ΚΑΙ ΕΠΙΚΟΙΝΩΝΙΑΣ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B24</f>
        <v>0</v>
      </c>
      <c r="O402" s="32"/>
    </row>
    <row r="403" spans="13:15" ht="15.75">
      <c r="M403" s="38"/>
      <c r="N403" s="42">
        <f>IF(N402=B24,IF(C24&lt;&gt;"",C9,IF(D24&lt;&gt;"",D9,0)))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IF(N403="ΘΕΩΡΙΑ",G24,IF(N403="ΕΡΓΑΣΤΗΡΙΟ",H24,0))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Α’ Εξάμηνο   -  ΑΙΘΟΥΣΑ : 16-1ος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 Β</v>
      </c>
    </row>
    <row r="413" spans="13:15" ht="15.75">
      <c r="N413" s="40"/>
    </row>
    <row r="414" spans="13:15" ht="15.75">
      <c r="N414" s="41" t="str">
        <f>$A$1</f>
        <v>ΣΤΕΛΕΧΟΣ ΔΗΜΟΣΙΩΝ ΣΧΕΣΕΩΝ ΚΑΙ ΕΠΙΚΟΙΝΩΝΙΑΣ</v>
      </c>
    </row>
    <row r="415" spans="13:15" ht="15.75">
      <c r="N415" s="42"/>
    </row>
    <row r="416" spans="13:15" ht="15.75">
      <c r="N416" s="42"/>
    </row>
    <row r="417" spans="14:14" ht="18.75">
      <c r="N417" s="44">
        <f>B25</f>
        <v>0</v>
      </c>
    </row>
    <row r="418" spans="14:14" ht="15.75">
      <c r="N418" s="42">
        <f>IF(N417=B25,IF(C25&lt;&gt;"",C9,IF(D25&lt;&gt;"",D9,0)))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IF(N418="ΘΕΩΡΙΑ",G25,IF(N418="ΕΡΓΑΣΤΗΡΙΟ",H25,0))</f>
        <v>0</v>
      </c>
    </row>
    <row r="422" spans="14:14">
      <c r="N422" s="43"/>
    </row>
    <row r="423" spans="14:14" ht="18.75">
      <c r="N423" s="45" t="str">
        <f>$A$3</f>
        <v>Α’ Εξάμηνο   -  ΑΙΘΟΥΣΑ : 16-1ος ΌΡΟΦΟΣ</v>
      </c>
    </row>
  </sheetData>
  <mergeCells count="11">
    <mergeCell ref="M205:N205"/>
    <mergeCell ref="A1:H1"/>
    <mergeCell ref="A3:H3"/>
    <mergeCell ref="B8:B9"/>
    <mergeCell ref="E8:E9"/>
    <mergeCell ref="F8:F9"/>
    <mergeCell ref="G8:G9"/>
    <mergeCell ref="H8:H9"/>
    <mergeCell ref="A2:H2"/>
    <mergeCell ref="B186:H186"/>
    <mergeCell ref="B194:H194"/>
  </mergeCells>
  <dataValidations disablePrompts="1"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27649" r:id="rId3"/>
    <oleObject progId="Word.Document.8" shapeId="27650" r:id="rId4"/>
    <oleObject progId="Word.Document.8" shapeId="27651" r:id="rId5"/>
    <oleObject progId="Word.Document.8" shapeId="27652" r:id="rId6"/>
    <oleObject progId="Word.Document.8" shapeId="27653" r:id="rId7"/>
    <oleObject progId="Word.Document.8" shapeId="27654" r:id="rId8"/>
    <oleObject progId="Word.Document.8" shapeId="27655" r:id="rId9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R423"/>
  <sheetViews>
    <sheetView topLeftCell="A164" zoomScaleNormal="100" workbookViewId="0">
      <selection activeCell="E169" sqref="E169"/>
    </sheetView>
  </sheetViews>
  <sheetFormatPr defaultRowHeight="15"/>
  <cols>
    <col min="1" max="1" width="6" style="139" customWidth="1"/>
    <col min="2" max="2" width="25.28515625" style="139" customWidth="1"/>
    <col min="3" max="3" width="13.140625" style="139" customWidth="1"/>
    <col min="4" max="4" width="15.5703125" style="139" customWidth="1"/>
    <col min="5" max="5" width="18.85546875" style="139" customWidth="1"/>
    <col min="6" max="7" width="17.140625" style="139" customWidth="1"/>
    <col min="8" max="8" width="23.1406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0.25" customHeight="1">
      <c r="A1" s="355" t="s">
        <v>58</v>
      </c>
      <c r="B1" s="355"/>
      <c r="C1" s="355"/>
      <c r="D1" s="355"/>
      <c r="E1" s="355"/>
      <c r="F1" s="355"/>
      <c r="G1" s="355"/>
      <c r="H1" s="355"/>
    </row>
    <row r="2" spans="1:14" ht="21">
      <c r="A2" s="361"/>
      <c r="B2" s="361"/>
      <c r="C2" s="361"/>
      <c r="D2" s="361"/>
      <c r="E2" s="361"/>
      <c r="F2" s="361"/>
      <c r="G2" s="361"/>
      <c r="H2" s="361"/>
    </row>
    <row r="3" spans="1:14" ht="18" customHeight="1">
      <c r="A3" s="356" t="s">
        <v>356</v>
      </c>
      <c r="B3" s="356"/>
      <c r="C3" s="356"/>
      <c r="D3" s="356"/>
      <c r="E3" s="356"/>
      <c r="F3" s="356"/>
      <c r="G3" s="356"/>
      <c r="H3" s="356"/>
    </row>
    <row r="4" spans="1:14">
      <c r="E4" s="101" t="s">
        <v>307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15.75" thickBot="1">
      <c r="A10" s="84">
        <f>COUNTIF(B27:H185,B10)</f>
        <v>30</v>
      </c>
      <c r="B10" s="265" t="s">
        <v>313</v>
      </c>
      <c r="C10" s="26">
        <v>2</v>
      </c>
      <c r="D10" s="28"/>
      <c r="E10" s="112">
        <f t="shared" ref="E10:E25" si="0">C10+D10</f>
        <v>2</v>
      </c>
      <c r="F10" s="112">
        <f>ROUND(E10*15*0.15,0)</f>
        <v>5</v>
      </c>
      <c r="G10" s="63" t="s">
        <v>364</v>
      </c>
      <c r="H10" s="112"/>
      <c r="I10" s="139">
        <f>E10*15</f>
        <v>30</v>
      </c>
      <c r="J10" s="139">
        <f>A10-I10</f>
        <v>0</v>
      </c>
    </row>
    <row r="11" spans="1:14" ht="23.25" thickBot="1">
      <c r="A11" s="8">
        <f>COUNTIF(B27:H185,B11)</f>
        <v>30</v>
      </c>
      <c r="B11" s="265" t="s">
        <v>314</v>
      </c>
      <c r="C11" s="26">
        <v>2</v>
      </c>
      <c r="D11" s="28"/>
      <c r="E11" s="112">
        <f t="shared" si="0"/>
        <v>2</v>
      </c>
      <c r="F11" s="112">
        <f>ROUND(E11*15*0.15,0)</f>
        <v>5</v>
      </c>
      <c r="G11" s="63" t="s">
        <v>334</v>
      </c>
      <c r="H11" s="112"/>
      <c r="I11" s="139">
        <f t="shared" ref="I11:I25" si="1">E11*15</f>
        <v>30</v>
      </c>
      <c r="J11" s="139">
        <f t="shared" ref="J11:J25" si="2">A11-I11</f>
        <v>0</v>
      </c>
      <c r="N11" s="125" t="str">
        <f>A1</f>
        <v xml:space="preserve">ΒΟΗΘΟΣ ΒΡΕΦΟΝΗΠΙΟΚΟΜΩΝ </v>
      </c>
    </row>
    <row r="12" spans="1:14" ht="16.5" thickBot="1">
      <c r="A12" s="8">
        <f>COUNTIF(B27:H185,B12)</f>
        <v>30</v>
      </c>
      <c r="B12" s="265" t="s">
        <v>315</v>
      </c>
      <c r="C12" s="26">
        <v>2</v>
      </c>
      <c r="D12" s="28"/>
      <c r="E12" s="112">
        <f t="shared" si="0"/>
        <v>2</v>
      </c>
      <c r="F12" s="112">
        <f t="shared" ref="F12:F25" si="3">ROUND(E12*15*0.15,0)</f>
        <v>5</v>
      </c>
      <c r="G12" s="63" t="s">
        <v>364</v>
      </c>
      <c r="H12" s="112"/>
      <c r="I12" s="139">
        <f t="shared" si="1"/>
        <v>30</v>
      </c>
      <c r="J12" s="139">
        <f t="shared" si="2"/>
        <v>0</v>
      </c>
      <c r="N12" s="107"/>
    </row>
    <row r="13" spans="1:14" ht="23.25" thickBot="1">
      <c r="A13" s="8">
        <f>COUNTIF(B27:H185,B13)</f>
        <v>30</v>
      </c>
      <c r="B13" s="265" t="s">
        <v>316</v>
      </c>
      <c r="C13" s="26"/>
      <c r="D13" s="28">
        <v>2</v>
      </c>
      <c r="E13" s="112">
        <f t="shared" si="0"/>
        <v>2</v>
      </c>
      <c r="F13" s="112">
        <f t="shared" si="3"/>
        <v>5</v>
      </c>
      <c r="G13" s="63" t="s">
        <v>334</v>
      </c>
      <c r="H13" s="112"/>
      <c r="I13" s="139">
        <f t="shared" si="1"/>
        <v>30</v>
      </c>
      <c r="J13" s="139">
        <f t="shared" si="2"/>
        <v>0</v>
      </c>
      <c r="N13" s="103" t="str">
        <f>A3</f>
        <v>Α’ Εξάμηνο   -  ΑΙΘΟΥΣΑ : 17 -1ος ΌΡΟΦΟΣ</v>
      </c>
    </row>
    <row r="14" spans="1:14" ht="30.75" thickBot="1">
      <c r="A14" s="8">
        <f>COUNTIF(B27:H185,B14)</f>
        <v>15</v>
      </c>
      <c r="B14" s="237" t="s">
        <v>170</v>
      </c>
      <c r="C14" s="26">
        <v>1</v>
      </c>
      <c r="D14" s="28"/>
      <c r="E14" s="112">
        <f t="shared" si="0"/>
        <v>1</v>
      </c>
      <c r="F14" s="112">
        <f t="shared" si="3"/>
        <v>2</v>
      </c>
      <c r="G14" s="112" t="s">
        <v>335</v>
      </c>
      <c r="H14" s="112"/>
      <c r="I14" s="85">
        <f t="shared" si="1"/>
        <v>15</v>
      </c>
      <c r="J14" s="139">
        <f>A14-I14</f>
        <v>0</v>
      </c>
      <c r="N14" s="103"/>
    </row>
    <row r="15" spans="1:14" ht="28.5" customHeight="1" thickBot="1">
      <c r="A15" s="8">
        <f>COUNTIF(B27:H185,B15)</f>
        <v>15</v>
      </c>
      <c r="B15" s="237" t="s">
        <v>171</v>
      </c>
      <c r="C15" s="26"/>
      <c r="D15" s="28">
        <v>1</v>
      </c>
      <c r="E15" s="112">
        <f t="shared" si="0"/>
        <v>1</v>
      </c>
      <c r="F15" s="112">
        <f t="shared" si="3"/>
        <v>2</v>
      </c>
      <c r="G15" s="112"/>
      <c r="H15" s="112" t="s">
        <v>335</v>
      </c>
      <c r="I15" s="139">
        <f t="shared" si="1"/>
        <v>15</v>
      </c>
      <c r="J15" s="139">
        <f t="shared" si="2"/>
        <v>0</v>
      </c>
      <c r="N15" s="103"/>
    </row>
    <row r="16" spans="1:14" ht="26.25" thickBot="1">
      <c r="A16" s="8">
        <f>COUNTIF(B27:H185,B16)</f>
        <v>30</v>
      </c>
      <c r="B16" s="265" t="s">
        <v>317</v>
      </c>
      <c r="C16" s="26">
        <v>2</v>
      </c>
      <c r="D16" s="28"/>
      <c r="E16" s="112">
        <f t="shared" si="0"/>
        <v>2</v>
      </c>
      <c r="F16" s="112">
        <f t="shared" si="3"/>
        <v>5</v>
      </c>
      <c r="G16" s="112" t="s">
        <v>321</v>
      </c>
      <c r="H16" s="112"/>
      <c r="I16" s="139">
        <f t="shared" si="1"/>
        <v>30</v>
      </c>
      <c r="J16" s="139">
        <f t="shared" si="2"/>
        <v>0</v>
      </c>
      <c r="N16" s="104" t="s">
        <v>155</v>
      </c>
    </row>
    <row r="17" spans="1:14" ht="51.75" thickBot="1">
      <c r="A17" s="8">
        <f>COUNTIF(B27:H185,B17)</f>
        <v>30</v>
      </c>
      <c r="B17" s="265" t="s">
        <v>318</v>
      </c>
      <c r="C17" s="26">
        <v>2</v>
      </c>
      <c r="D17" s="28"/>
      <c r="E17" s="112">
        <f>C17+D17</f>
        <v>2</v>
      </c>
      <c r="F17" s="112">
        <f>ROUND(E17*15*0.15,0)</f>
        <v>5</v>
      </c>
      <c r="G17" s="112" t="s">
        <v>340</v>
      </c>
      <c r="H17" s="112"/>
      <c r="I17" s="139">
        <f>E17*15</f>
        <v>30</v>
      </c>
      <c r="J17" s="139">
        <f>A17-I17</f>
        <v>0</v>
      </c>
      <c r="N17" s="105"/>
    </row>
    <row r="18" spans="1:14" ht="37.5" customHeight="1" thickBot="1">
      <c r="A18" s="8">
        <f>COUNTIF(B27:H185,B18)</f>
        <v>30</v>
      </c>
      <c r="B18" s="265" t="s">
        <v>319</v>
      </c>
      <c r="C18" s="26">
        <v>2</v>
      </c>
      <c r="D18" s="28"/>
      <c r="E18" s="112">
        <f t="shared" si="0"/>
        <v>2</v>
      </c>
      <c r="F18" s="112">
        <f t="shared" si="3"/>
        <v>5</v>
      </c>
      <c r="G18" s="112" t="s">
        <v>336</v>
      </c>
      <c r="H18" s="112"/>
      <c r="I18" s="139">
        <f>E18*15</f>
        <v>30</v>
      </c>
      <c r="J18" s="139">
        <f t="shared" si="2"/>
        <v>0</v>
      </c>
    </row>
    <row r="19" spans="1:14" ht="26.25" customHeight="1" thickBot="1">
      <c r="A19" s="8">
        <f>COUNTIF(B27:H185,B19)</f>
        <v>60</v>
      </c>
      <c r="B19" s="265" t="s">
        <v>118</v>
      </c>
      <c r="C19" s="26"/>
      <c r="D19" s="28">
        <v>4</v>
      </c>
      <c r="E19" s="112">
        <f>C19+D19</f>
        <v>4</v>
      </c>
      <c r="F19" s="112">
        <f>ROUND(E19*15*0.15,0)</f>
        <v>9</v>
      </c>
      <c r="G19" s="63" t="s">
        <v>334</v>
      </c>
      <c r="H19" s="112"/>
      <c r="I19" s="139">
        <f>E19*15</f>
        <v>60</v>
      </c>
      <c r="J19" s="139">
        <f>A19-I19</f>
        <v>0</v>
      </c>
    </row>
    <row r="20" spans="1:14">
      <c r="A20" s="8">
        <f>COUNTIF(B27:H185,B20)</f>
        <v>0</v>
      </c>
      <c r="B20" s="202"/>
      <c r="C20" s="112"/>
      <c r="D20" s="112"/>
      <c r="E20" s="112">
        <f t="shared" si="0"/>
        <v>0</v>
      </c>
      <c r="F20" s="112">
        <f t="shared" si="3"/>
        <v>0</v>
      </c>
      <c r="G20" s="112"/>
      <c r="H20" s="112"/>
      <c r="I20" s="139">
        <f t="shared" si="1"/>
        <v>0</v>
      </c>
      <c r="J20" s="139">
        <f t="shared" si="2"/>
        <v>0</v>
      </c>
    </row>
    <row r="21" spans="1:14">
      <c r="A21" s="8">
        <f>COUNTIF(B27:H185,B21)</f>
        <v>0</v>
      </c>
      <c r="B21" s="20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4">
      <c r="A22" s="8"/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4">
      <c r="A23" s="8"/>
      <c r="B23" s="27"/>
      <c r="C23" s="112"/>
      <c r="D23" s="112"/>
      <c r="E23" s="112">
        <f t="shared" si="0"/>
        <v>0</v>
      </c>
      <c r="F23" s="112">
        <f t="shared" si="3"/>
        <v>0</v>
      </c>
      <c r="G23" s="112"/>
      <c r="H23" s="12"/>
      <c r="I23" s="139">
        <f t="shared" si="1"/>
        <v>0</v>
      </c>
      <c r="J23" s="139">
        <f t="shared" si="2"/>
        <v>0</v>
      </c>
    </row>
    <row r="24" spans="1:14" hidden="1">
      <c r="A24" s="8">
        <f>COUNTIF(B27:H159,B24)</f>
        <v>0</v>
      </c>
      <c r="B24" s="112"/>
      <c r="C24" s="112"/>
      <c r="D24" s="112"/>
      <c r="E24" s="112">
        <f t="shared" si="0"/>
        <v>0</v>
      </c>
      <c r="F24" s="112">
        <f t="shared" si="3"/>
        <v>0</v>
      </c>
      <c r="G24" s="112"/>
      <c r="H24" s="112"/>
      <c r="I24" s="139">
        <f t="shared" si="1"/>
        <v>0</v>
      </c>
      <c r="J24" s="139">
        <f t="shared" si="2"/>
        <v>0</v>
      </c>
    </row>
    <row r="25" spans="1:14" hidden="1">
      <c r="A25" s="8">
        <f>COUNTIF(B27:H159,B25)</f>
        <v>0</v>
      </c>
      <c r="B25" s="112"/>
      <c r="C25" s="112"/>
      <c r="D25" s="112"/>
      <c r="E25" s="112">
        <f t="shared" si="0"/>
        <v>0</v>
      </c>
      <c r="F25" s="112">
        <f t="shared" si="3"/>
        <v>0</v>
      </c>
      <c r="G25" s="112"/>
      <c r="H25" s="112"/>
      <c r="I25" s="139">
        <f t="shared" si="1"/>
        <v>0</v>
      </c>
      <c r="J25" s="139">
        <f t="shared" si="2"/>
        <v>0</v>
      </c>
    </row>
    <row r="26" spans="1:14">
      <c r="A26" s="139">
        <f>SUM(A10:A25)</f>
        <v>300</v>
      </c>
      <c r="B26" s="143" t="s">
        <v>20</v>
      </c>
      <c r="C26" s="139">
        <f>SUM(C10:C25)</f>
        <v>13</v>
      </c>
      <c r="D26" s="139">
        <f>SUM(D10:D25)</f>
        <v>7</v>
      </c>
    </row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C36" s="197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C43" s="15"/>
    </row>
    <row r="44" spans="1:11" ht="32.25" thickBot="1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30.75" thickBot="1">
      <c r="B45" s="6">
        <v>1</v>
      </c>
      <c r="C45" s="128" t="s">
        <v>11</v>
      </c>
      <c r="D45" s="111"/>
      <c r="E45" s="111"/>
      <c r="F45" s="111"/>
      <c r="G45" s="281" t="s">
        <v>318</v>
      </c>
      <c r="H45" s="237" t="s">
        <v>118</v>
      </c>
    </row>
    <row r="46" spans="1:11" ht="51" customHeight="1" thickBot="1">
      <c r="B46" s="6">
        <v>2</v>
      </c>
      <c r="C46" s="128" t="s">
        <v>12</v>
      </c>
      <c r="D46" s="111"/>
      <c r="E46" s="111"/>
      <c r="F46" s="111"/>
      <c r="G46" s="281" t="s">
        <v>318</v>
      </c>
      <c r="H46" s="237" t="s">
        <v>118</v>
      </c>
    </row>
    <row r="47" spans="1:11" ht="47.25" customHeight="1" thickBot="1">
      <c r="B47" s="6">
        <v>3</v>
      </c>
      <c r="C47" s="128" t="s">
        <v>13</v>
      </c>
      <c r="D47" s="82"/>
      <c r="E47" s="82"/>
      <c r="F47" s="82"/>
      <c r="G47" s="281" t="s">
        <v>317</v>
      </c>
      <c r="H47" s="237" t="s">
        <v>118</v>
      </c>
    </row>
    <row r="48" spans="1:11" ht="44.25" customHeight="1" thickBot="1">
      <c r="B48" s="6">
        <v>4</v>
      </c>
      <c r="C48" s="15" t="s">
        <v>14</v>
      </c>
      <c r="D48" s="301"/>
      <c r="E48" s="301"/>
      <c r="F48" s="301"/>
      <c r="G48" s="237" t="s">
        <v>317</v>
      </c>
      <c r="H48" s="237" t="s">
        <v>118</v>
      </c>
    </row>
    <row r="49" spans="1:8" ht="29.25">
      <c r="B49" s="143">
        <v>5</v>
      </c>
      <c r="C49" s="15" t="s">
        <v>15</v>
      </c>
      <c r="D49" s="238"/>
      <c r="E49" s="82"/>
      <c r="F49" s="82"/>
      <c r="G49" s="82"/>
      <c r="H49" s="82"/>
    </row>
    <row r="50" spans="1:8">
      <c r="C50" s="15"/>
      <c r="D50" s="238"/>
      <c r="E50" s="238"/>
      <c r="F50" s="238"/>
      <c r="G50" s="238"/>
      <c r="H50" s="238"/>
    </row>
    <row r="51" spans="1:8" ht="32.25" thickBot="1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30.75" thickBot="1">
      <c r="B52" s="6">
        <v>1</v>
      </c>
      <c r="C52" s="15" t="s">
        <v>11</v>
      </c>
      <c r="D52" s="237" t="s">
        <v>314</v>
      </c>
      <c r="E52" s="237" t="s">
        <v>316</v>
      </c>
      <c r="F52" s="237" t="s">
        <v>170</v>
      </c>
      <c r="G52" s="237" t="s">
        <v>318</v>
      </c>
      <c r="H52" s="237" t="s">
        <v>118</v>
      </c>
    </row>
    <row r="53" spans="1:8" ht="45.75" thickBot="1">
      <c r="B53" s="6">
        <v>2</v>
      </c>
      <c r="C53" s="15" t="s">
        <v>12</v>
      </c>
      <c r="D53" s="237" t="s">
        <v>314</v>
      </c>
      <c r="E53" s="237" t="s">
        <v>316</v>
      </c>
      <c r="F53" s="237" t="s">
        <v>171</v>
      </c>
      <c r="G53" s="237" t="s">
        <v>318</v>
      </c>
      <c r="H53" s="237" t="s">
        <v>118</v>
      </c>
    </row>
    <row r="54" spans="1:8" ht="30.75" thickBot="1">
      <c r="B54" s="6">
        <v>3</v>
      </c>
      <c r="C54" s="15" t="s">
        <v>13</v>
      </c>
      <c r="D54" s="237" t="s">
        <v>313</v>
      </c>
      <c r="E54" s="237" t="s">
        <v>315</v>
      </c>
      <c r="F54" s="237" t="s">
        <v>319</v>
      </c>
      <c r="G54" s="237" t="s">
        <v>317</v>
      </c>
      <c r="H54" s="237" t="s">
        <v>118</v>
      </c>
    </row>
    <row r="55" spans="1:8" ht="30.75" thickBot="1">
      <c r="B55" s="6">
        <v>4</v>
      </c>
      <c r="C55" s="15" t="s">
        <v>14</v>
      </c>
      <c r="D55" s="237" t="s">
        <v>313</v>
      </c>
      <c r="E55" s="237" t="s">
        <v>315</v>
      </c>
      <c r="F55" s="237" t="s">
        <v>319</v>
      </c>
      <c r="G55" s="237" t="s">
        <v>317</v>
      </c>
      <c r="H55" s="237" t="s">
        <v>118</v>
      </c>
    </row>
    <row r="56" spans="1:8" ht="29.25"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8">
      <c r="D57" s="238"/>
      <c r="E57" s="238"/>
      <c r="F57" s="238"/>
      <c r="G57" s="238"/>
      <c r="H57" s="238"/>
    </row>
    <row r="58" spans="1:8" ht="32.25" thickBot="1"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30.75" thickBot="1">
      <c r="A59" s="139">
        <v>3</v>
      </c>
      <c r="B59" s="6">
        <v>1</v>
      </c>
      <c r="C59" s="15" t="s">
        <v>11</v>
      </c>
      <c r="D59" s="237" t="s">
        <v>314</v>
      </c>
      <c r="E59" s="237" t="s">
        <v>316</v>
      </c>
      <c r="F59" s="237" t="s">
        <v>170</v>
      </c>
      <c r="G59" s="237" t="s">
        <v>318</v>
      </c>
      <c r="H59" s="237" t="s">
        <v>118</v>
      </c>
    </row>
    <row r="60" spans="1:8" ht="45.75" thickBot="1">
      <c r="B60" s="6">
        <v>2</v>
      </c>
      <c r="C60" s="15" t="s">
        <v>12</v>
      </c>
      <c r="D60" s="237" t="s">
        <v>314</v>
      </c>
      <c r="E60" s="237" t="s">
        <v>316</v>
      </c>
      <c r="F60" s="237" t="s">
        <v>171</v>
      </c>
      <c r="G60" s="237" t="s">
        <v>318</v>
      </c>
      <c r="H60" s="237" t="s">
        <v>118</v>
      </c>
    </row>
    <row r="61" spans="1:8" ht="30.75" thickBot="1">
      <c r="B61" s="6">
        <v>3</v>
      </c>
      <c r="C61" s="15" t="s">
        <v>13</v>
      </c>
      <c r="D61" s="237" t="s">
        <v>313</v>
      </c>
      <c r="E61" s="237" t="s">
        <v>315</v>
      </c>
      <c r="G61" s="237" t="s">
        <v>317</v>
      </c>
      <c r="H61" s="237" t="s">
        <v>118</v>
      </c>
    </row>
    <row r="62" spans="1:8" ht="30.75" thickBot="1">
      <c r="B62" s="6">
        <v>4</v>
      </c>
      <c r="C62" s="15" t="s">
        <v>14</v>
      </c>
      <c r="D62" s="237" t="s">
        <v>313</v>
      </c>
      <c r="E62" s="237" t="s">
        <v>315</v>
      </c>
      <c r="G62" s="237" t="s">
        <v>317</v>
      </c>
      <c r="H62" s="237" t="s">
        <v>118</v>
      </c>
    </row>
    <row r="63" spans="1:8" ht="29.25">
      <c r="B63" s="143">
        <v>5</v>
      </c>
      <c r="C63" s="15" t="s">
        <v>15</v>
      </c>
      <c r="D63" s="82"/>
      <c r="E63" s="82"/>
      <c r="F63" s="82"/>
      <c r="G63" s="82"/>
      <c r="H63" s="82"/>
    </row>
    <row r="64" spans="1:8" ht="32.25" thickBot="1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30.75" thickBot="1">
      <c r="B65" s="6">
        <v>1</v>
      </c>
      <c r="C65" s="15" t="s">
        <v>11</v>
      </c>
      <c r="D65" s="237" t="s">
        <v>314</v>
      </c>
      <c r="E65" s="237" t="s">
        <v>316</v>
      </c>
      <c r="F65" s="237" t="s">
        <v>170</v>
      </c>
      <c r="G65" s="237" t="s">
        <v>318</v>
      </c>
      <c r="H65" s="237"/>
    </row>
    <row r="66" spans="1:8" ht="45.75" thickBot="1">
      <c r="B66" s="6">
        <v>2</v>
      </c>
      <c r="C66" s="15" t="s">
        <v>12</v>
      </c>
      <c r="D66" s="237" t="s">
        <v>314</v>
      </c>
      <c r="E66" s="237" t="s">
        <v>316</v>
      </c>
      <c r="F66" s="237" t="s">
        <v>171</v>
      </c>
      <c r="G66" s="237" t="s">
        <v>318</v>
      </c>
      <c r="H66" s="237"/>
    </row>
    <row r="67" spans="1:8" ht="30.75" thickBot="1">
      <c r="B67" s="6">
        <v>3</v>
      </c>
      <c r="C67" s="15" t="s">
        <v>13</v>
      </c>
      <c r="D67" s="237" t="s">
        <v>313</v>
      </c>
      <c r="E67" s="237" t="s">
        <v>315</v>
      </c>
      <c r="F67" s="237" t="s">
        <v>319</v>
      </c>
      <c r="G67" s="237" t="s">
        <v>317</v>
      </c>
      <c r="H67" s="237"/>
    </row>
    <row r="68" spans="1:8" ht="30.75" thickBot="1">
      <c r="B68" s="6">
        <v>4</v>
      </c>
      <c r="C68" s="15" t="s">
        <v>14</v>
      </c>
      <c r="D68" s="237" t="s">
        <v>313</v>
      </c>
      <c r="E68" s="237" t="s">
        <v>315</v>
      </c>
      <c r="F68" s="237" t="s">
        <v>319</v>
      </c>
      <c r="G68" s="237" t="s">
        <v>317</v>
      </c>
      <c r="H68" s="237"/>
    </row>
    <row r="69" spans="1:8" ht="29.25"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D70" s="238"/>
      <c r="E70" s="238"/>
      <c r="F70" s="238"/>
      <c r="G70" s="238"/>
      <c r="H70" s="238"/>
    </row>
    <row r="71" spans="1:8" ht="32.25" thickBot="1">
      <c r="A71" s="139">
        <v>5</v>
      </c>
      <c r="B71" s="5" t="s">
        <v>0</v>
      </c>
      <c r="C71" s="5" t="s">
        <v>1</v>
      </c>
      <c r="D71" s="5" t="s">
        <v>312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30.75" thickBot="1">
      <c r="B72" s="6">
        <v>1</v>
      </c>
      <c r="C72" s="15" t="s">
        <v>11</v>
      </c>
      <c r="D72" s="237" t="s">
        <v>314</v>
      </c>
      <c r="E72" s="237" t="s">
        <v>316</v>
      </c>
      <c r="F72" s="237" t="s">
        <v>170</v>
      </c>
      <c r="G72" s="237" t="s">
        <v>318</v>
      </c>
      <c r="H72" s="237" t="s">
        <v>118</v>
      </c>
    </row>
    <row r="73" spans="1:8" ht="45.75" thickBot="1">
      <c r="B73" s="6">
        <v>2</v>
      </c>
      <c r="C73" s="15" t="s">
        <v>12</v>
      </c>
      <c r="D73" s="237" t="s">
        <v>314</v>
      </c>
      <c r="E73" s="237" t="s">
        <v>316</v>
      </c>
      <c r="F73" s="237" t="s">
        <v>171</v>
      </c>
      <c r="G73" s="237" t="s">
        <v>318</v>
      </c>
      <c r="H73" s="237" t="s">
        <v>118</v>
      </c>
    </row>
    <row r="74" spans="1:8" ht="30.75" thickBot="1">
      <c r="B74" s="6">
        <v>3</v>
      </c>
      <c r="C74" s="15" t="s">
        <v>13</v>
      </c>
      <c r="D74" s="237" t="s">
        <v>313</v>
      </c>
      <c r="E74" s="237" t="s">
        <v>315</v>
      </c>
      <c r="F74" s="237" t="s">
        <v>319</v>
      </c>
      <c r="G74" s="237" t="s">
        <v>317</v>
      </c>
      <c r="H74" s="237" t="s">
        <v>118</v>
      </c>
    </row>
    <row r="75" spans="1:8" ht="30.75" thickBot="1">
      <c r="B75" s="6">
        <v>4</v>
      </c>
      <c r="C75" s="15" t="s">
        <v>14</v>
      </c>
      <c r="D75" s="237" t="s">
        <v>313</v>
      </c>
      <c r="E75" s="237" t="s">
        <v>315</v>
      </c>
      <c r="F75" s="237" t="s">
        <v>319</v>
      </c>
      <c r="G75" s="237" t="s">
        <v>317</v>
      </c>
      <c r="H75" s="237" t="s">
        <v>118</v>
      </c>
    </row>
    <row r="76" spans="1:8" ht="29.25"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D77" s="238"/>
      <c r="E77" s="238"/>
      <c r="F77" s="238"/>
      <c r="G77" s="238"/>
      <c r="H77" s="238"/>
    </row>
    <row r="78" spans="1:8" ht="32.25" thickBot="1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30.75" thickBot="1">
      <c r="B79" s="6">
        <v>1</v>
      </c>
      <c r="C79" s="15" t="s">
        <v>11</v>
      </c>
      <c r="D79" s="237" t="s">
        <v>314</v>
      </c>
      <c r="E79" s="237" t="s">
        <v>316</v>
      </c>
      <c r="F79" s="237" t="s">
        <v>170</v>
      </c>
      <c r="G79" s="237" t="s">
        <v>318</v>
      </c>
      <c r="H79" s="237" t="s">
        <v>118</v>
      </c>
    </row>
    <row r="80" spans="1:8" ht="45.75" thickBot="1">
      <c r="B80" s="6">
        <v>2</v>
      </c>
      <c r="C80" s="15" t="s">
        <v>12</v>
      </c>
      <c r="D80" s="237" t="s">
        <v>314</v>
      </c>
      <c r="E80" s="237" t="s">
        <v>316</v>
      </c>
      <c r="F80" s="237" t="s">
        <v>171</v>
      </c>
      <c r="G80" s="237" t="s">
        <v>318</v>
      </c>
      <c r="H80" s="237" t="s">
        <v>118</v>
      </c>
    </row>
    <row r="81" spans="1:8" ht="30.75" thickBot="1">
      <c r="B81" s="6">
        <v>3</v>
      </c>
      <c r="C81" s="15" t="s">
        <v>13</v>
      </c>
      <c r="D81" s="237" t="s">
        <v>313</v>
      </c>
      <c r="E81" s="237" t="s">
        <v>315</v>
      </c>
      <c r="F81" s="237" t="s">
        <v>319</v>
      </c>
      <c r="G81" s="237" t="s">
        <v>317</v>
      </c>
      <c r="H81" s="237" t="s">
        <v>118</v>
      </c>
    </row>
    <row r="82" spans="1:8" ht="30.75" thickBot="1">
      <c r="B82" s="6">
        <v>4</v>
      </c>
      <c r="C82" s="15" t="s">
        <v>14</v>
      </c>
      <c r="D82" s="237" t="s">
        <v>313</v>
      </c>
      <c r="E82" s="237" t="s">
        <v>315</v>
      </c>
      <c r="F82" s="237" t="s">
        <v>319</v>
      </c>
      <c r="G82" s="237" t="s">
        <v>317</v>
      </c>
      <c r="H82" s="237" t="s">
        <v>118</v>
      </c>
    </row>
    <row r="83" spans="1:8" ht="29.25"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D84" s="273"/>
      <c r="E84" s="273"/>
      <c r="F84" s="273"/>
      <c r="G84" s="273"/>
      <c r="H84" s="273"/>
    </row>
    <row r="85" spans="1:8" ht="32.25" thickBot="1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30.75" thickBot="1">
      <c r="B86" s="6">
        <v>1</v>
      </c>
      <c r="C86" s="15" t="s">
        <v>11</v>
      </c>
      <c r="D86" s="237"/>
      <c r="E86" s="237" t="s">
        <v>316</v>
      </c>
      <c r="F86" s="237" t="s">
        <v>170</v>
      </c>
      <c r="G86" s="237"/>
      <c r="H86" s="237" t="s">
        <v>118</v>
      </c>
    </row>
    <row r="87" spans="1:8" ht="45.75" thickBot="1">
      <c r="B87" s="6">
        <v>2</v>
      </c>
      <c r="C87" s="15" t="s">
        <v>12</v>
      </c>
      <c r="D87" s="237"/>
      <c r="E87" s="237" t="s">
        <v>316</v>
      </c>
      <c r="F87" s="237" t="s">
        <v>171</v>
      </c>
      <c r="G87" s="237"/>
      <c r="H87" s="237" t="s">
        <v>118</v>
      </c>
    </row>
    <row r="88" spans="1:8" ht="30.75" thickBot="1">
      <c r="B88" s="6">
        <v>3</v>
      </c>
      <c r="C88" s="15" t="s">
        <v>13</v>
      </c>
      <c r="D88" s="237"/>
      <c r="E88" s="237" t="s">
        <v>315</v>
      </c>
      <c r="F88" s="237" t="s">
        <v>319</v>
      </c>
      <c r="G88" s="237"/>
      <c r="H88" s="237" t="s">
        <v>118</v>
      </c>
    </row>
    <row r="89" spans="1:8" ht="30.75" thickBot="1">
      <c r="B89" s="6">
        <v>4</v>
      </c>
      <c r="C89" s="15" t="s">
        <v>14</v>
      </c>
      <c r="D89" s="237"/>
      <c r="E89" s="237" t="s">
        <v>315</v>
      </c>
      <c r="F89" s="237" t="s">
        <v>319</v>
      </c>
      <c r="G89" s="237"/>
      <c r="H89" s="237" t="s">
        <v>118</v>
      </c>
    </row>
    <row r="90" spans="1:8" ht="30" thickBot="1">
      <c r="B90" s="143">
        <v>5</v>
      </c>
      <c r="C90" s="15" t="s">
        <v>15</v>
      </c>
      <c r="D90" s="82"/>
      <c r="E90" s="82"/>
      <c r="F90" s="82"/>
      <c r="G90" s="82"/>
      <c r="H90" s="311" t="s">
        <v>316</v>
      </c>
    </row>
    <row r="91" spans="1:8">
      <c r="D91" s="238"/>
      <c r="E91" s="238"/>
      <c r="F91" s="238"/>
      <c r="G91" s="238"/>
      <c r="H91" s="238"/>
    </row>
    <row r="92" spans="1:8" ht="32.25" thickBot="1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30.75" thickBot="1">
      <c r="B93" s="6">
        <v>1</v>
      </c>
      <c r="C93" s="15" t="s">
        <v>11</v>
      </c>
      <c r="D93" s="237" t="s">
        <v>314</v>
      </c>
      <c r="E93" s="237" t="s">
        <v>316</v>
      </c>
      <c r="F93" s="237" t="s">
        <v>170</v>
      </c>
      <c r="G93" s="237" t="s">
        <v>318</v>
      </c>
      <c r="H93" s="237"/>
    </row>
    <row r="94" spans="1:8" ht="45.75" thickBot="1">
      <c r="B94" s="6">
        <v>2</v>
      </c>
      <c r="C94" s="15" t="s">
        <v>12</v>
      </c>
      <c r="D94" s="237" t="s">
        <v>314</v>
      </c>
      <c r="E94" s="237" t="s">
        <v>316</v>
      </c>
      <c r="F94" s="237" t="s">
        <v>171</v>
      </c>
      <c r="G94" s="237" t="s">
        <v>318</v>
      </c>
      <c r="H94" s="237"/>
    </row>
    <row r="95" spans="1:8" ht="30.75" thickBot="1">
      <c r="B95" s="6">
        <v>3</v>
      </c>
      <c r="C95" s="15" t="s">
        <v>13</v>
      </c>
      <c r="D95" s="237" t="s">
        <v>313</v>
      </c>
      <c r="E95" s="237" t="s">
        <v>315</v>
      </c>
      <c r="F95" s="237" t="s">
        <v>319</v>
      </c>
      <c r="G95" s="237" t="s">
        <v>317</v>
      </c>
      <c r="H95" s="237"/>
    </row>
    <row r="96" spans="1:8" ht="30.75" thickBot="1">
      <c r="B96" s="6">
        <v>4</v>
      </c>
      <c r="C96" s="15" t="s">
        <v>14</v>
      </c>
      <c r="D96" s="237" t="s">
        <v>313</v>
      </c>
      <c r="E96" s="237" t="s">
        <v>315</v>
      </c>
      <c r="F96" s="237" t="s">
        <v>319</v>
      </c>
      <c r="G96" s="237" t="s">
        <v>317</v>
      </c>
      <c r="H96" s="237"/>
    </row>
    <row r="97" spans="1:8" ht="30.75" thickBot="1">
      <c r="B97" s="143">
        <v>5</v>
      </c>
      <c r="C97" s="15" t="s">
        <v>15</v>
      </c>
      <c r="D97" s="237" t="s">
        <v>313</v>
      </c>
      <c r="E97" s="237" t="s">
        <v>315</v>
      </c>
      <c r="F97" s="237" t="s">
        <v>319</v>
      </c>
    </row>
    <row r="98" spans="1:8">
      <c r="D98" s="238"/>
      <c r="E98" s="238"/>
      <c r="F98" s="238"/>
      <c r="G98" s="238"/>
      <c r="H98" s="238"/>
    </row>
    <row r="99" spans="1:8" ht="32.25" thickBot="1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30.75" thickBot="1">
      <c r="B100" s="6">
        <v>1</v>
      </c>
      <c r="C100" s="15" t="s">
        <v>11</v>
      </c>
      <c r="D100" s="237" t="s">
        <v>314</v>
      </c>
      <c r="E100" s="237" t="s">
        <v>316</v>
      </c>
      <c r="F100" s="237" t="s">
        <v>170</v>
      </c>
      <c r="G100" s="237" t="s">
        <v>318</v>
      </c>
      <c r="H100" s="237" t="s">
        <v>118</v>
      </c>
    </row>
    <row r="101" spans="1:8" ht="45.75" thickBot="1">
      <c r="B101" s="6">
        <v>2</v>
      </c>
      <c r="C101" s="15" t="s">
        <v>12</v>
      </c>
      <c r="D101" s="237" t="s">
        <v>314</v>
      </c>
      <c r="E101" s="237" t="s">
        <v>316</v>
      </c>
      <c r="F101" s="237" t="s">
        <v>171</v>
      </c>
      <c r="G101" s="237" t="s">
        <v>318</v>
      </c>
      <c r="H101" s="237" t="s">
        <v>118</v>
      </c>
    </row>
    <row r="102" spans="1:8" ht="30.75" thickBot="1">
      <c r="B102" s="6">
        <v>3</v>
      </c>
      <c r="C102" s="15" t="s">
        <v>13</v>
      </c>
      <c r="D102" s="237" t="s">
        <v>313</v>
      </c>
      <c r="E102" s="237" t="s">
        <v>315</v>
      </c>
      <c r="F102" s="237" t="s">
        <v>319</v>
      </c>
      <c r="G102" s="237" t="s">
        <v>317</v>
      </c>
      <c r="H102" s="237" t="s">
        <v>118</v>
      </c>
    </row>
    <row r="103" spans="1:8" ht="30.75" thickBot="1">
      <c r="B103" s="6">
        <v>4</v>
      </c>
      <c r="C103" s="15" t="s">
        <v>14</v>
      </c>
      <c r="D103" s="237" t="s">
        <v>313</v>
      </c>
      <c r="E103" s="237" t="s">
        <v>315</v>
      </c>
      <c r="F103" s="237" t="s">
        <v>319</v>
      </c>
      <c r="G103" s="237" t="s">
        <v>317</v>
      </c>
      <c r="H103" s="237" t="s">
        <v>118</v>
      </c>
    </row>
    <row r="104" spans="1:8" ht="30.75" thickBot="1">
      <c r="B104" s="143">
        <v>5</v>
      </c>
      <c r="C104" s="15" t="s">
        <v>15</v>
      </c>
      <c r="D104" s="237" t="s">
        <v>313</v>
      </c>
      <c r="E104" s="237" t="s">
        <v>315</v>
      </c>
      <c r="F104" s="237" t="s">
        <v>319</v>
      </c>
      <c r="G104" s="237" t="s">
        <v>314</v>
      </c>
      <c r="H104" s="237" t="s">
        <v>316</v>
      </c>
    </row>
    <row r="105" spans="1:8">
      <c r="D105" s="238"/>
      <c r="E105" s="238"/>
      <c r="F105" s="238"/>
      <c r="G105" s="238"/>
      <c r="H105" s="238"/>
    </row>
    <row r="106" spans="1:8" ht="32.25" thickBot="1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30.75" thickBot="1">
      <c r="B107" s="6">
        <v>1</v>
      </c>
      <c r="C107" s="15" t="s">
        <v>11</v>
      </c>
      <c r="D107" s="237" t="s">
        <v>314</v>
      </c>
      <c r="E107" s="237" t="s">
        <v>316</v>
      </c>
      <c r="F107" s="237" t="s">
        <v>170</v>
      </c>
      <c r="G107" s="261" t="s">
        <v>318</v>
      </c>
      <c r="H107" s="237" t="s">
        <v>118</v>
      </c>
    </row>
    <row r="108" spans="1:8" ht="45.75" thickBot="1">
      <c r="B108" s="6">
        <v>2</v>
      </c>
      <c r="C108" s="15" t="s">
        <v>12</v>
      </c>
      <c r="D108" s="237" t="s">
        <v>314</v>
      </c>
      <c r="E108" s="237" t="s">
        <v>316</v>
      </c>
      <c r="F108" s="237" t="s">
        <v>171</v>
      </c>
      <c r="G108" s="237" t="s">
        <v>318</v>
      </c>
      <c r="H108" s="237" t="s">
        <v>118</v>
      </c>
    </row>
    <row r="109" spans="1:8" ht="30.75" thickBot="1">
      <c r="B109" s="6">
        <v>3</v>
      </c>
      <c r="C109" s="15" t="s">
        <v>13</v>
      </c>
      <c r="D109" s="237" t="s">
        <v>313</v>
      </c>
      <c r="E109" s="237" t="s">
        <v>315</v>
      </c>
      <c r="F109" s="237" t="s">
        <v>319</v>
      </c>
      <c r="G109" s="237" t="s">
        <v>317</v>
      </c>
      <c r="H109" s="237" t="s">
        <v>118</v>
      </c>
    </row>
    <row r="110" spans="1:8" ht="30.75" thickBot="1">
      <c r="B110" s="6">
        <v>4</v>
      </c>
      <c r="C110" s="15" t="s">
        <v>14</v>
      </c>
      <c r="D110" s="237" t="s">
        <v>313</v>
      </c>
      <c r="E110" s="237" t="s">
        <v>315</v>
      </c>
      <c r="F110" s="237" t="s">
        <v>319</v>
      </c>
      <c r="G110" s="237" t="s">
        <v>317</v>
      </c>
      <c r="H110" s="237" t="s">
        <v>118</v>
      </c>
    </row>
    <row r="111" spans="1:8" ht="30.75" thickBot="1">
      <c r="B111" s="143">
        <v>5</v>
      </c>
      <c r="C111" s="15" t="s">
        <v>15</v>
      </c>
      <c r="E111" s="279" t="s">
        <v>317</v>
      </c>
      <c r="F111" s="309" t="s">
        <v>318</v>
      </c>
      <c r="G111" s="311" t="s">
        <v>314</v>
      </c>
    </row>
    <row r="112" spans="1:8">
      <c r="D112" s="238"/>
      <c r="E112" s="238"/>
      <c r="F112" s="238"/>
      <c r="G112" s="238"/>
      <c r="H112" s="238"/>
    </row>
    <row r="113" spans="1:8" ht="31.5">
      <c r="A113" s="139">
        <v>11</v>
      </c>
      <c r="B113" s="5" t="s">
        <v>0</v>
      </c>
      <c r="C113" s="5" t="s">
        <v>1</v>
      </c>
      <c r="D113" s="218" t="s">
        <v>237</v>
      </c>
      <c r="E113" s="218" t="s">
        <v>238</v>
      </c>
      <c r="F113" s="218" t="s">
        <v>239</v>
      </c>
      <c r="G113" s="218" t="s">
        <v>240</v>
      </c>
      <c r="H113" s="218" t="s">
        <v>241</v>
      </c>
    </row>
    <row r="114" spans="1:8" ht="30">
      <c r="B114" s="6">
        <v>1</v>
      </c>
      <c r="C114" s="128" t="s">
        <v>11</v>
      </c>
      <c r="D114" s="82" t="s">
        <v>314</v>
      </c>
      <c r="E114" s="82" t="s">
        <v>316</v>
      </c>
      <c r="F114" s="82" t="s">
        <v>170</v>
      </c>
      <c r="G114" s="82" t="s">
        <v>318</v>
      </c>
      <c r="H114" s="82" t="s">
        <v>118</v>
      </c>
    </row>
    <row r="115" spans="1:8" ht="45">
      <c r="B115" s="6">
        <v>2</v>
      </c>
      <c r="C115" s="128" t="s">
        <v>12</v>
      </c>
      <c r="D115" s="82" t="s">
        <v>314</v>
      </c>
      <c r="E115" s="82" t="s">
        <v>316</v>
      </c>
      <c r="F115" s="82" t="s">
        <v>171</v>
      </c>
      <c r="G115" s="82" t="s">
        <v>318</v>
      </c>
      <c r="H115" s="82" t="s">
        <v>118</v>
      </c>
    </row>
    <row r="116" spans="1:8" ht="30">
      <c r="B116" s="6">
        <v>3</v>
      </c>
      <c r="C116" s="128" t="s">
        <v>13</v>
      </c>
      <c r="D116" s="82" t="s">
        <v>313</v>
      </c>
      <c r="E116" s="82" t="s">
        <v>315</v>
      </c>
      <c r="F116" s="82" t="s">
        <v>319</v>
      </c>
      <c r="G116" s="82" t="s">
        <v>317</v>
      </c>
      <c r="H116" s="82" t="s">
        <v>118</v>
      </c>
    </row>
    <row r="117" spans="1:8" ht="30.75" thickBot="1">
      <c r="B117" s="6">
        <v>4</v>
      </c>
      <c r="C117" s="128" t="s">
        <v>14</v>
      </c>
      <c r="D117" s="82" t="s">
        <v>313</v>
      </c>
      <c r="E117" s="82" t="s">
        <v>315</v>
      </c>
      <c r="F117" s="82" t="s">
        <v>319</v>
      </c>
      <c r="G117" s="82" t="s">
        <v>317</v>
      </c>
      <c r="H117" s="82" t="s">
        <v>118</v>
      </c>
    </row>
    <row r="118" spans="1:8" ht="30.75" thickBot="1">
      <c r="B118" s="143">
        <v>5</v>
      </c>
      <c r="C118" s="128" t="s">
        <v>15</v>
      </c>
      <c r="D118" s="285" t="s">
        <v>317</v>
      </c>
      <c r="E118" s="237" t="s">
        <v>171</v>
      </c>
      <c r="F118" s="314" t="s">
        <v>318</v>
      </c>
      <c r="G118" s="111"/>
      <c r="H118" s="82" t="s">
        <v>170</v>
      </c>
    </row>
    <row r="119" spans="1:8">
      <c r="D119" s="238"/>
      <c r="E119" s="238"/>
      <c r="F119" s="238"/>
      <c r="G119" s="238"/>
      <c r="H119" s="238"/>
    </row>
    <row r="120" spans="1:8" ht="32.25" thickBot="1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30.75" thickBot="1">
      <c r="B121" s="6">
        <v>1</v>
      </c>
      <c r="C121" s="15" t="s">
        <v>11</v>
      </c>
      <c r="D121" s="237" t="s">
        <v>314</v>
      </c>
      <c r="E121" s="237" t="s">
        <v>316</v>
      </c>
      <c r="F121" s="237" t="s">
        <v>170</v>
      </c>
      <c r="G121" s="237" t="s">
        <v>318</v>
      </c>
      <c r="H121" s="237" t="s">
        <v>118</v>
      </c>
    </row>
    <row r="122" spans="1:8" ht="45.75" thickBot="1">
      <c r="B122" s="6">
        <v>2</v>
      </c>
      <c r="C122" s="15" t="s">
        <v>12</v>
      </c>
      <c r="D122" s="237" t="s">
        <v>314</v>
      </c>
      <c r="E122" s="237" t="s">
        <v>316</v>
      </c>
      <c r="F122" s="237" t="s">
        <v>171</v>
      </c>
      <c r="G122" s="237" t="s">
        <v>318</v>
      </c>
      <c r="H122" s="237" t="s">
        <v>118</v>
      </c>
    </row>
    <row r="123" spans="1:8" ht="30.75" thickBot="1">
      <c r="B123" s="6">
        <v>3</v>
      </c>
      <c r="C123" s="15" t="s">
        <v>13</v>
      </c>
      <c r="D123" s="237" t="s">
        <v>313</v>
      </c>
      <c r="E123" s="237" t="s">
        <v>315</v>
      </c>
      <c r="F123" s="237" t="s">
        <v>319</v>
      </c>
      <c r="G123" s="237" t="s">
        <v>317</v>
      </c>
      <c r="H123" s="237" t="s">
        <v>118</v>
      </c>
    </row>
    <row r="124" spans="1:8" ht="30.75" thickBot="1">
      <c r="B124" s="6">
        <v>4</v>
      </c>
      <c r="C124" s="15" t="s">
        <v>14</v>
      </c>
      <c r="D124" s="237" t="s">
        <v>313</v>
      </c>
      <c r="E124" s="237" t="s">
        <v>315</v>
      </c>
      <c r="F124" s="237" t="s">
        <v>319</v>
      </c>
      <c r="G124" s="237" t="s">
        <v>317</v>
      </c>
      <c r="H124" s="237" t="s">
        <v>118</v>
      </c>
    </row>
    <row r="125" spans="1:8" ht="30.75" thickBot="1">
      <c r="B125" s="143">
        <v>5</v>
      </c>
      <c r="C125" s="15" t="s">
        <v>15</v>
      </c>
      <c r="D125" s="82"/>
      <c r="E125" s="82"/>
      <c r="F125" s="237" t="s">
        <v>319</v>
      </c>
      <c r="G125" s="82"/>
      <c r="H125" s="315" t="s">
        <v>118</v>
      </c>
    </row>
    <row r="126" spans="1:8" ht="15.75" thickBot="1">
      <c r="D126" s="238"/>
      <c r="E126" s="238"/>
      <c r="G126" s="238"/>
      <c r="H126" s="237" t="s">
        <v>118</v>
      </c>
    </row>
    <row r="127" spans="1:8">
      <c r="D127" s="238"/>
      <c r="E127" s="238"/>
      <c r="F127" s="238"/>
      <c r="G127" s="238"/>
      <c r="H127" s="238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8">
      <c r="D134" s="238"/>
      <c r="E134" s="238"/>
      <c r="F134" s="238"/>
      <c r="G134" s="238"/>
      <c r="H134" s="238"/>
    </row>
    <row r="135" spans="1:8" ht="31.5"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8">
      <c r="D141" s="238"/>
      <c r="E141" s="238"/>
      <c r="F141" s="238"/>
      <c r="G141" s="238"/>
      <c r="H141" s="238"/>
    </row>
    <row r="142" spans="1:8" ht="32.25" thickBot="1">
      <c r="B142" s="5" t="s">
        <v>0</v>
      </c>
      <c r="C142" s="5" t="s">
        <v>1</v>
      </c>
      <c r="D142" s="5" t="s">
        <v>416</v>
      </c>
      <c r="E142" s="5" t="s">
        <v>417</v>
      </c>
      <c r="F142" s="5" t="s">
        <v>418</v>
      </c>
      <c r="G142" s="5" t="s">
        <v>419</v>
      </c>
      <c r="H142" s="5" t="s">
        <v>420</v>
      </c>
    </row>
    <row r="143" spans="1:8" ht="30.75" thickBot="1">
      <c r="A143" s="139">
        <v>15</v>
      </c>
      <c r="B143" s="6">
        <v>1</v>
      </c>
      <c r="C143" s="15" t="s">
        <v>11</v>
      </c>
      <c r="D143" s="237" t="s">
        <v>314</v>
      </c>
      <c r="E143" s="237" t="s">
        <v>316</v>
      </c>
      <c r="F143" s="237" t="s">
        <v>170</v>
      </c>
      <c r="G143" s="237" t="s">
        <v>318</v>
      </c>
      <c r="H143" s="237" t="s">
        <v>118</v>
      </c>
    </row>
    <row r="144" spans="1:8" ht="45.75" thickBot="1">
      <c r="B144" s="6">
        <v>2</v>
      </c>
      <c r="C144" s="15" t="s">
        <v>12</v>
      </c>
      <c r="D144" s="237" t="s">
        <v>314</v>
      </c>
      <c r="E144" s="237" t="s">
        <v>316</v>
      </c>
      <c r="F144" s="237" t="s">
        <v>171</v>
      </c>
      <c r="G144" s="237" t="s">
        <v>318</v>
      </c>
      <c r="H144" s="237" t="s">
        <v>118</v>
      </c>
    </row>
    <row r="145" spans="1:8" ht="30.75" thickBot="1">
      <c r="B145" s="6">
        <v>3</v>
      </c>
      <c r="C145" s="15" t="s">
        <v>13</v>
      </c>
      <c r="D145" s="237" t="s">
        <v>313</v>
      </c>
      <c r="E145" s="237" t="s">
        <v>315</v>
      </c>
      <c r="F145" s="237" t="s">
        <v>319</v>
      </c>
      <c r="G145" s="237" t="s">
        <v>317</v>
      </c>
      <c r="H145" s="237" t="s">
        <v>118</v>
      </c>
    </row>
    <row r="146" spans="1:8" ht="30.75" thickBot="1">
      <c r="B146" s="6">
        <v>4</v>
      </c>
      <c r="C146" s="15" t="s">
        <v>14</v>
      </c>
      <c r="D146" s="237" t="s">
        <v>313</v>
      </c>
      <c r="E146" s="237" t="s">
        <v>315</v>
      </c>
      <c r="F146" s="237" t="s">
        <v>319</v>
      </c>
      <c r="G146" s="237" t="s">
        <v>317</v>
      </c>
      <c r="H146" s="237" t="s">
        <v>118</v>
      </c>
    </row>
    <row r="147" spans="1:8" ht="30.75" thickBot="1">
      <c r="B147" s="143">
        <v>5</v>
      </c>
      <c r="C147" s="15" t="s">
        <v>15</v>
      </c>
      <c r="D147" s="202"/>
      <c r="E147" s="202"/>
      <c r="F147" s="237" t="s">
        <v>319</v>
      </c>
      <c r="G147" s="202"/>
      <c r="H147" s="315" t="s">
        <v>118</v>
      </c>
    </row>
    <row r="148" spans="1:8" ht="15.75" thickBot="1">
      <c r="D148" s="238"/>
      <c r="E148" s="238"/>
      <c r="F148" s="238"/>
      <c r="G148" s="238"/>
      <c r="H148" s="237" t="s">
        <v>118</v>
      </c>
    </row>
    <row r="149" spans="1:8">
      <c r="D149" s="238"/>
      <c r="E149" s="238"/>
      <c r="F149" s="238"/>
      <c r="G149" s="238"/>
      <c r="H149" s="238"/>
    </row>
    <row r="150" spans="1:8" ht="32.25" thickBot="1">
      <c r="B150" s="5" t="s">
        <v>0</v>
      </c>
      <c r="C150" s="5" t="s">
        <v>1</v>
      </c>
      <c r="D150" s="5" t="s">
        <v>421</v>
      </c>
      <c r="E150" s="5" t="s">
        <v>422</v>
      </c>
      <c r="F150" s="5" t="s">
        <v>423</v>
      </c>
      <c r="G150" s="5" t="s">
        <v>424</v>
      </c>
      <c r="H150" s="5" t="s">
        <v>425</v>
      </c>
    </row>
    <row r="151" spans="1:8" ht="30.75" thickBot="1">
      <c r="A151" s="139">
        <v>16</v>
      </c>
      <c r="B151" s="6">
        <v>1</v>
      </c>
      <c r="C151" s="15" t="s">
        <v>11</v>
      </c>
      <c r="D151" s="237" t="s">
        <v>314</v>
      </c>
      <c r="E151" s="237" t="s">
        <v>316</v>
      </c>
      <c r="F151" s="237" t="s">
        <v>170</v>
      </c>
      <c r="G151" s="237" t="s">
        <v>318</v>
      </c>
      <c r="H151" s="237" t="s">
        <v>118</v>
      </c>
    </row>
    <row r="152" spans="1:8" ht="27.75" customHeight="1" thickBot="1">
      <c r="B152" s="6">
        <v>2</v>
      </c>
      <c r="C152" s="15" t="s">
        <v>12</v>
      </c>
      <c r="D152" s="237" t="s">
        <v>314</v>
      </c>
      <c r="E152" s="237" t="s">
        <v>316</v>
      </c>
      <c r="F152" s="237" t="s">
        <v>171</v>
      </c>
      <c r="G152" s="237" t="s">
        <v>318</v>
      </c>
      <c r="H152" s="237" t="s">
        <v>118</v>
      </c>
    </row>
    <row r="153" spans="1:8" ht="30.75" thickBot="1">
      <c r="B153" s="6">
        <v>3</v>
      </c>
      <c r="C153" s="15" t="s">
        <v>13</v>
      </c>
      <c r="D153" s="237" t="s">
        <v>313</v>
      </c>
      <c r="E153" s="237" t="s">
        <v>315</v>
      </c>
      <c r="F153" s="237" t="s">
        <v>319</v>
      </c>
      <c r="G153" s="237" t="s">
        <v>317</v>
      </c>
      <c r="H153" s="237" t="s">
        <v>118</v>
      </c>
    </row>
    <row r="154" spans="1:8" ht="30.75" thickBot="1">
      <c r="B154" s="6">
        <v>4</v>
      </c>
      <c r="C154" s="15" t="s">
        <v>14</v>
      </c>
      <c r="D154" s="237" t="s">
        <v>313</v>
      </c>
      <c r="E154" s="237" t="s">
        <v>315</v>
      </c>
      <c r="F154" s="237" t="s">
        <v>319</v>
      </c>
      <c r="G154" s="237" t="s">
        <v>317</v>
      </c>
      <c r="H154" s="237" t="s">
        <v>118</v>
      </c>
    </row>
    <row r="155" spans="1:8" ht="30" thickBot="1">
      <c r="B155" s="143">
        <v>5</v>
      </c>
      <c r="C155" s="15" t="s">
        <v>15</v>
      </c>
      <c r="D155" s="202"/>
      <c r="E155" s="202"/>
      <c r="F155" s="202"/>
      <c r="G155" s="202"/>
      <c r="H155" s="315" t="s">
        <v>118</v>
      </c>
    </row>
    <row r="156" spans="1:8" ht="30" thickBot="1">
      <c r="B156" s="6">
        <v>6</v>
      </c>
      <c r="C156" s="15" t="s">
        <v>15</v>
      </c>
      <c r="D156" s="13"/>
      <c r="E156" s="6"/>
      <c r="F156" s="6"/>
      <c r="G156" s="6"/>
      <c r="H156" s="237" t="s">
        <v>118</v>
      </c>
    </row>
    <row r="159" spans="1:8" ht="32.25" thickBot="1">
      <c r="B159" s="199" t="s">
        <v>0</v>
      </c>
      <c r="C159" s="199" t="s">
        <v>1</v>
      </c>
      <c r="D159" s="5" t="s">
        <v>426</v>
      </c>
      <c r="E159" s="5" t="s">
        <v>427</v>
      </c>
      <c r="F159" s="5" t="s">
        <v>428</v>
      </c>
      <c r="G159" s="5" t="s">
        <v>429</v>
      </c>
      <c r="H159" s="5" t="s">
        <v>430</v>
      </c>
    </row>
    <row r="160" spans="1:8" ht="30.75" thickBot="1">
      <c r="A160" s="139">
        <v>17</v>
      </c>
      <c r="B160" s="258">
        <v>1</v>
      </c>
      <c r="C160" s="15" t="s">
        <v>11</v>
      </c>
      <c r="D160" s="237" t="s">
        <v>314</v>
      </c>
      <c r="E160" s="237" t="s">
        <v>316</v>
      </c>
      <c r="F160" s="237" t="s">
        <v>170</v>
      </c>
      <c r="G160" s="237" t="s">
        <v>318</v>
      </c>
      <c r="H160" s="237" t="s">
        <v>118</v>
      </c>
    </row>
    <row r="161" spans="1:8" ht="45.75" thickBot="1">
      <c r="B161" s="258">
        <v>2</v>
      </c>
      <c r="C161" s="15" t="s">
        <v>12</v>
      </c>
      <c r="D161" s="237" t="s">
        <v>314</v>
      </c>
      <c r="E161" s="237" t="s">
        <v>316</v>
      </c>
      <c r="F161" s="237" t="s">
        <v>171</v>
      </c>
      <c r="G161" s="237" t="s">
        <v>318</v>
      </c>
      <c r="H161" s="237" t="s">
        <v>118</v>
      </c>
    </row>
    <row r="162" spans="1:8" ht="43.5" customHeight="1" thickBot="1">
      <c r="B162" s="258">
        <v>3</v>
      </c>
      <c r="C162" s="15" t="s">
        <v>13</v>
      </c>
      <c r="D162" s="237" t="s">
        <v>313</v>
      </c>
      <c r="E162" s="237" t="s">
        <v>315</v>
      </c>
      <c r="F162" s="237" t="s">
        <v>319</v>
      </c>
      <c r="G162" s="237" t="s">
        <v>317</v>
      </c>
      <c r="H162" s="237" t="s">
        <v>118</v>
      </c>
    </row>
    <row r="163" spans="1:8" ht="30.75" thickBot="1">
      <c r="B163" s="258">
        <v>4</v>
      </c>
      <c r="C163" s="15" t="s">
        <v>14</v>
      </c>
      <c r="D163" s="237" t="s">
        <v>313</v>
      </c>
      <c r="E163" s="237" t="s">
        <v>315</v>
      </c>
      <c r="F163" s="237" t="s">
        <v>319</v>
      </c>
      <c r="G163" s="237" t="s">
        <v>317</v>
      </c>
      <c r="H163" s="237" t="s">
        <v>118</v>
      </c>
    </row>
    <row r="164" spans="1:8" ht="30" thickBot="1">
      <c r="B164" s="258">
        <v>5</v>
      </c>
      <c r="C164" s="15" t="s">
        <v>15</v>
      </c>
      <c r="D164" s="205"/>
      <c r="E164" s="205"/>
      <c r="F164" s="205"/>
      <c r="G164" s="202"/>
      <c r="H164" s="315" t="s">
        <v>118</v>
      </c>
    </row>
    <row r="165" spans="1:8" ht="15.75" thickBot="1">
      <c r="B165" s="258">
        <v>6</v>
      </c>
      <c r="C165" s="15"/>
      <c r="D165" s="27"/>
      <c r="E165" s="27"/>
      <c r="F165" s="27"/>
      <c r="G165" s="27"/>
      <c r="H165" s="237" t="s">
        <v>118</v>
      </c>
    </row>
    <row r="166" spans="1:8">
      <c r="B166" s="238"/>
      <c r="C166" s="238"/>
      <c r="D166" s="65"/>
      <c r="E166" s="65"/>
      <c r="F166" s="65"/>
      <c r="G166" s="65"/>
      <c r="H166" s="65"/>
    </row>
    <row r="167" spans="1:8">
      <c r="B167" s="238"/>
      <c r="C167" s="238"/>
      <c r="D167" s="238"/>
      <c r="E167" s="238"/>
      <c r="F167" s="238"/>
      <c r="G167" s="238"/>
      <c r="H167" s="238"/>
    </row>
    <row r="168" spans="1:8">
      <c r="B168" s="238"/>
      <c r="C168" s="238"/>
      <c r="D168" s="238"/>
      <c r="E168" s="238"/>
      <c r="F168" s="238"/>
      <c r="G168" s="238"/>
      <c r="H168" s="238"/>
    </row>
    <row r="169" spans="1:8" ht="32.25" thickBot="1">
      <c r="A169" s="139">
        <v>18</v>
      </c>
      <c r="B169" s="5" t="s">
        <v>0</v>
      </c>
      <c r="C169" s="5" t="s">
        <v>1</v>
      </c>
      <c r="D169" s="218" t="s">
        <v>431</v>
      </c>
      <c r="E169" s="218"/>
      <c r="F169" s="5"/>
      <c r="G169" s="5"/>
      <c r="H169" s="5"/>
    </row>
    <row r="170" spans="1:8" ht="30.75" thickBot="1">
      <c r="B170" s="258">
        <v>1</v>
      </c>
      <c r="C170" s="15" t="s">
        <v>11</v>
      </c>
      <c r="D170" s="237" t="s">
        <v>314</v>
      </c>
      <c r="E170" s="237"/>
      <c r="F170" s="237"/>
      <c r="G170" s="237"/>
      <c r="H170" s="237"/>
    </row>
    <row r="171" spans="1:8" ht="30.75" thickBot="1">
      <c r="B171" s="258">
        <v>2</v>
      </c>
      <c r="C171" s="15" t="s">
        <v>12</v>
      </c>
      <c r="D171" s="237" t="s">
        <v>314</v>
      </c>
      <c r="E171" s="237"/>
      <c r="F171" s="237"/>
      <c r="G171" s="237"/>
      <c r="H171" s="237"/>
    </row>
    <row r="172" spans="1:8" ht="30.75" thickBot="1">
      <c r="B172" s="258">
        <v>3</v>
      </c>
      <c r="C172" s="15" t="s">
        <v>13</v>
      </c>
      <c r="D172" s="237" t="s">
        <v>313</v>
      </c>
      <c r="E172" s="237"/>
      <c r="F172" s="237"/>
      <c r="G172" s="237"/>
      <c r="H172" s="237"/>
    </row>
    <row r="173" spans="1:8" ht="30.75" thickBot="1">
      <c r="B173" s="258">
        <v>4</v>
      </c>
      <c r="C173" s="15" t="s">
        <v>14</v>
      </c>
      <c r="D173" s="237" t="s">
        <v>313</v>
      </c>
      <c r="E173" s="237"/>
      <c r="F173" s="237"/>
      <c r="G173" s="237"/>
      <c r="H173" s="237"/>
    </row>
    <row r="174" spans="1:8" ht="29.25">
      <c r="B174" s="258">
        <v>5</v>
      </c>
      <c r="C174" s="15" t="s">
        <v>15</v>
      </c>
      <c r="D174" s="202"/>
      <c r="E174" s="202"/>
      <c r="F174" s="202"/>
      <c r="G174" s="228"/>
      <c r="H174" s="202"/>
    </row>
    <row r="175" spans="1:8">
      <c r="B175" s="258">
        <v>6</v>
      </c>
      <c r="C175" s="15"/>
      <c r="D175" s="274"/>
      <c r="E175" s="258"/>
      <c r="F175" s="258"/>
      <c r="G175" s="258"/>
      <c r="H175" s="258"/>
    </row>
    <row r="176" spans="1:8">
      <c r="B176" s="275"/>
      <c r="C176" s="118"/>
      <c r="D176" s="276"/>
      <c r="E176" s="275"/>
      <c r="F176" s="275"/>
      <c r="G176" s="275"/>
      <c r="H176" s="275"/>
    </row>
    <row r="177" spans="1:18" ht="29.25" hidden="1">
      <c r="B177" s="258">
        <v>1</v>
      </c>
      <c r="C177" s="15" t="s">
        <v>11</v>
      </c>
      <c r="D177" s="202"/>
      <c r="E177" s="202"/>
      <c r="F177" s="202"/>
      <c r="G177" s="82"/>
      <c r="H177" s="82"/>
    </row>
    <row r="178" spans="1:18" ht="29.25" hidden="1">
      <c r="B178" s="258">
        <v>2</v>
      </c>
      <c r="C178" s="15" t="s">
        <v>12</v>
      </c>
      <c r="D178" s="202"/>
      <c r="E178" s="202"/>
      <c r="F178" s="202"/>
      <c r="G178" s="82"/>
      <c r="H178" s="82"/>
    </row>
    <row r="179" spans="1:18" ht="29.25" hidden="1">
      <c r="B179" s="258">
        <v>3</v>
      </c>
      <c r="C179" s="15" t="s">
        <v>13</v>
      </c>
      <c r="D179" s="202"/>
      <c r="E179" s="228"/>
      <c r="F179" s="202"/>
      <c r="G179" s="82"/>
      <c r="H179" s="82"/>
    </row>
    <row r="180" spans="1:18" ht="29.25" hidden="1">
      <c r="B180" s="258">
        <v>4</v>
      </c>
      <c r="C180" s="15" t="s">
        <v>14</v>
      </c>
      <c r="D180" s="202"/>
      <c r="E180" s="228"/>
      <c r="F180" s="202"/>
      <c r="G180" s="82"/>
      <c r="H180" s="82"/>
    </row>
    <row r="181" spans="1:18" ht="29.25" hidden="1">
      <c r="B181" s="258">
        <v>5</v>
      </c>
      <c r="C181" s="15" t="s">
        <v>15</v>
      </c>
      <c r="D181" s="202"/>
      <c r="E181" s="228"/>
      <c r="F181" s="228"/>
      <c r="G181" s="258"/>
      <c r="H181" s="258"/>
    </row>
    <row r="182" spans="1:18" hidden="1">
      <c r="B182" s="258">
        <v>6</v>
      </c>
      <c r="C182" s="15"/>
      <c r="D182" s="274"/>
      <c r="E182" s="258"/>
      <c r="F182" s="258"/>
      <c r="G182" s="258"/>
      <c r="H182" s="258"/>
    </row>
    <row r="183" spans="1:18" hidden="1">
      <c r="B183" s="258">
        <v>6</v>
      </c>
      <c r="C183" s="15"/>
      <c r="D183" s="274"/>
      <c r="E183" s="258"/>
      <c r="F183" s="258"/>
      <c r="G183" s="258"/>
      <c r="H183" s="258"/>
    </row>
    <row r="184" spans="1:18">
      <c r="B184" s="277"/>
      <c r="C184" s="197"/>
      <c r="D184" s="278"/>
      <c r="E184" s="277"/>
      <c r="F184" s="277"/>
      <c r="G184" s="277"/>
      <c r="H184" s="277"/>
    </row>
    <row r="185" spans="1:18">
      <c r="B185" s="277"/>
      <c r="C185" s="197"/>
      <c r="D185" s="278"/>
      <c r="E185" s="277"/>
      <c r="F185" s="277"/>
      <c r="G185" s="277"/>
      <c r="H185" s="277"/>
    </row>
    <row r="186" spans="1:18" ht="26.25">
      <c r="B186" s="362" t="s">
        <v>33</v>
      </c>
      <c r="C186" s="362"/>
      <c r="D186" s="362"/>
      <c r="E186" s="362"/>
      <c r="F186" s="362"/>
      <c r="G186" s="362"/>
      <c r="H186" s="362"/>
    </row>
    <row r="187" spans="1:18" ht="32.25" thickBo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46.5" customHeight="1" thickBot="1">
      <c r="B188" s="258">
        <v>1</v>
      </c>
      <c r="C188" s="15" t="s">
        <v>11</v>
      </c>
      <c r="D188" s="237" t="s">
        <v>314</v>
      </c>
      <c r="E188" s="237" t="s">
        <v>316</v>
      </c>
      <c r="F188" s="237" t="s">
        <v>170</v>
      </c>
      <c r="G188" s="237" t="s">
        <v>318</v>
      </c>
      <c r="H188" s="237" t="s">
        <v>118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45.75" thickBot="1">
      <c r="B189" s="258">
        <v>2</v>
      </c>
      <c r="C189" s="15" t="s">
        <v>12</v>
      </c>
      <c r="D189" s="237"/>
      <c r="E189" s="237"/>
      <c r="F189" s="237" t="s">
        <v>171</v>
      </c>
      <c r="G189" s="237"/>
      <c r="H189" s="237" t="s">
        <v>118</v>
      </c>
      <c r="L189" s="111">
        <v>1</v>
      </c>
      <c r="M189" s="204"/>
      <c r="N189" s="27" t="str">
        <f t="shared" ref="N189:N200" si="4">B10</f>
        <v>ΓΕΝΙΚΗ ΨΥΧΟΛΟΓΙΑ</v>
      </c>
      <c r="O189" s="28">
        <f t="shared" ref="O189:O200" si="5">E10</f>
        <v>2</v>
      </c>
      <c r="P189" s="29" t="s">
        <v>84</v>
      </c>
      <c r="R189" s="47" t="str">
        <f t="shared" ref="R189:R201" si="6">N189</f>
        <v>ΓΕΝΙΚΗ ΨΥΧΟΛΟΓΙΑ</v>
      </c>
    </row>
    <row r="190" spans="1:18" ht="42.75" customHeight="1" thickBot="1">
      <c r="B190" s="258">
        <v>3</v>
      </c>
      <c r="C190" s="15" t="s">
        <v>13</v>
      </c>
      <c r="D190" s="237" t="s">
        <v>313</v>
      </c>
      <c r="E190" s="237" t="s">
        <v>315</v>
      </c>
      <c r="F190" s="237" t="s">
        <v>319</v>
      </c>
      <c r="G190" s="237" t="s">
        <v>317</v>
      </c>
      <c r="H190" s="237"/>
      <c r="L190" s="111">
        <v>2</v>
      </c>
      <c r="M190" s="204"/>
      <c r="N190" s="27" t="str">
        <f t="shared" si="4"/>
        <v>ΠΑΙΔΑΓΩΓΙΚΗ - ΝΗΠΙΑΓΩΓΙΚΗ</v>
      </c>
      <c r="O190" s="28">
        <f t="shared" si="5"/>
        <v>2</v>
      </c>
      <c r="P190" s="29" t="s">
        <v>85</v>
      </c>
      <c r="R190" s="47" t="str">
        <f t="shared" si="6"/>
        <v>ΠΑΙΔΑΓΩΓΙΚΗ - ΝΗΠΙΑΓΩΓΙΚΗ</v>
      </c>
    </row>
    <row r="191" spans="1:18" ht="63.75" customHeight="1" thickBot="1">
      <c r="B191" s="258">
        <v>4</v>
      </c>
      <c r="C191" s="15" t="s">
        <v>14</v>
      </c>
      <c r="D191" s="237"/>
      <c r="E191" s="237"/>
      <c r="F191" s="237"/>
      <c r="G191" s="237"/>
      <c r="H191" s="237"/>
      <c r="L191" s="111">
        <v>3</v>
      </c>
      <c r="M191" s="204"/>
      <c r="N191" s="27" t="str">
        <f t="shared" si="4"/>
        <v>ΕΞΕΛΙΚΤΙΚΗ ΨΥΧΟΛΟΓΙΑ</v>
      </c>
      <c r="O191" s="28">
        <f t="shared" si="5"/>
        <v>2</v>
      </c>
      <c r="P191" s="29" t="s">
        <v>86</v>
      </c>
      <c r="R191" s="47" t="str">
        <f t="shared" si="6"/>
        <v>ΕΞΕΛΙΚΤΙΚΗ ΨΥΧΟΛΟΓΙΑ</v>
      </c>
    </row>
    <row r="192" spans="1:18" ht="18">
      <c r="B192" s="275"/>
      <c r="C192" s="118"/>
      <c r="D192" s="276"/>
      <c r="E192" s="275"/>
      <c r="F192" s="275"/>
      <c r="G192" s="275"/>
      <c r="H192" s="275"/>
      <c r="L192" s="111">
        <v>4</v>
      </c>
      <c r="M192" s="204"/>
      <c r="N192" s="27" t="str">
        <f t="shared" si="4"/>
        <v>ΤΕΧΝΙΚΑ ΕΡΓΑΣΤΗΡΙΟ</v>
      </c>
      <c r="O192" s="28">
        <f t="shared" si="5"/>
        <v>2</v>
      </c>
      <c r="P192" s="29" t="s">
        <v>88</v>
      </c>
      <c r="R192" s="47" t="str">
        <f t="shared" si="6"/>
        <v>ΤΕΧΝΙΚΑ ΕΡΓΑΣΤΗΡΙΟ</v>
      </c>
    </row>
    <row r="193" spans="1:18" ht="18">
      <c r="B193" s="275"/>
      <c r="C193" s="118"/>
      <c r="D193" s="276"/>
      <c r="E193" s="275"/>
      <c r="F193" s="275"/>
      <c r="G193" s="275"/>
      <c r="H193" s="275"/>
      <c r="L193" s="111">
        <v>5</v>
      </c>
      <c r="M193" s="204"/>
      <c r="N193" s="27" t="str">
        <f t="shared" si="4"/>
        <v>ΜΟΥΣΙΚΟΚΙΝΗΤΙΚΗ ΑΓΩΓΗ ΘΕΩΡΙΑ</v>
      </c>
      <c r="O193" s="28">
        <f t="shared" si="5"/>
        <v>1</v>
      </c>
      <c r="P193" s="29" t="s">
        <v>87</v>
      </c>
      <c r="R193" s="47" t="str">
        <f t="shared" si="6"/>
        <v>ΜΟΥΣΙΚΟΚΙΝΗΤΙΚΗ ΑΓΩΓΗ ΘΕΩΡΙΑ</v>
      </c>
    </row>
    <row r="194" spans="1:18" ht="27">
      <c r="A194" s="139">
        <v>21</v>
      </c>
      <c r="B194" s="363" t="s">
        <v>34</v>
      </c>
      <c r="C194" s="363"/>
      <c r="D194" s="363"/>
      <c r="E194" s="363"/>
      <c r="F194" s="363"/>
      <c r="G194" s="363"/>
      <c r="H194" s="363"/>
      <c r="L194" s="111">
        <v>6</v>
      </c>
      <c r="M194" s="204"/>
      <c r="N194" s="27" t="str">
        <f t="shared" si="4"/>
        <v>ΜΟΥΣΙΚΟΚΙΝΗΤΙΚΗ ΑΓΩΓΗ ΕΡΓΑΣΤΗΡΙΟ</v>
      </c>
      <c r="O194" s="28">
        <f t="shared" si="5"/>
        <v>1</v>
      </c>
      <c r="P194" s="29" t="s">
        <v>91</v>
      </c>
      <c r="R194" s="47" t="str">
        <f t="shared" si="6"/>
        <v>ΜΟΥΣΙΚΟΚΙΝΗΤΙΚΗ ΑΓΩΓΗ ΕΡΓΑΣΤΗΡΙΟ</v>
      </c>
    </row>
    <row r="195" spans="1:18" ht="32.25" thickBot="1">
      <c r="B195" s="5" t="s">
        <v>0</v>
      </c>
      <c r="C195" s="5" t="s">
        <v>1</v>
      </c>
      <c r="D195" s="5" t="s">
        <v>432</v>
      </c>
      <c r="E195" s="5" t="s">
        <v>433</v>
      </c>
      <c r="F195" s="5" t="s">
        <v>434</v>
      </c>
      <c r="G195" s="5" t="s">
        <v>435</v>
      </c>
      <c r="H195" s="5" t="s">
        <v>436</v>
      </c>
      <c r="L195" s="111">
        <v>7</v>
      </c>
      <c r="M195" s="204"/>
      <c r="N195" s="27" t="str">
        <f t="shared" si="4"/>
        <v>ΣΤΟΙΧΕΙΑ ΥΓΙΕΙΝΗΣ</v>
      </c>
      <c r="O195" s="28">
        <f t="shared" si="5"/>
        <v>2</v>
      </c>
      <c r="P195" s="29" t="s">
        <v>90</v>
      </c>
      <c r="R195" s="47" t="str">
        <f t="shared" si="6"/>
        <v>ΣΤΟΙΧΕΙΑ ΥΓΙΕΙΝΗΣ</v>
      </c>
    </row>
    <row r="196" spans="1:18" ht="48" customHeight="1" thickBot="1">
      <c r="B196" s="258">
        <v>1</v>
      </c>
      <c r="C196" s="15" t="s">
        <v>60</v>
      </c>
      <c r="D196" s="237" t="s">
        <v>170</v>
      </c>
      <c r="E196" s="237" t="s">
        <v>318</v>
      </c>
      <c r="F196" s="237" t="s">
        <v>118</v>
      </c>
      <c r="G196" s="237" t="s">
        <v>314</v>
      </c>
      <c r="H196" s="237" t="s">
        <v>316</v>
      </c>
      <c r="L196" s="111">
        <v>8</v>
      </c>
      <c r="M196" s="204"/>
      <c r="N196" s="27" t="str">
        <f t="shared" si="4"/>
        <v>ΣΤΟΙΧΕΙΑ ΒΡΕΦΟΚΟΜΙΑΣ</v>
      </c>
      <c r="O196" s="28">
        <f t="shared" si="5"/>
        <v>2</v>
      </c>
      <c r="P196" s="29" t="s">
        <v>89</v>
      </c>
      <c r="R196" s="47" t="str">
        <f t="shared" si="6"/>
        <v>ΣΤΟΙΧΕΙΑ ΒΡΕΦΟΚΟΜΙΑΣ</v>
      </c>
    </row>
    <row r="197" spans="1:18" ht="45.75" thickBot="1">
      <c r="B197" s="258">
        <v>1</v>
      </c>
      <c r="C197" s="15"/>
      <c r="D197" s="237" t="s">
        <v>170</v>
      </c>
      <c r="E197" s="237" t="s">
        <v>318</v>
      </c>
      <c r="F197" s="237" t="s">
        <v>118</v>
      </c>
      <c r="G197" s="237" t="s">
        <v>314</v>
      </c>
      <c r="H197" s="237" t="s">
        <v>316</v>
      </c>
      <c r="L197" s="111">
        <v>9</v>
      </c>
      <c r="M197" s="204"/>
      <c r="N197" s="27" t="str">
        <f t="shared" si="4"/>
        <v>ΠΑΙΔΙΚΗ ΛΟΓΟΤΕΧΝΙΑ</v>
      </c>
      <c r="O197" s="28">
        <f t="shared" si="5"/>
        <v>2</v>
      </c>
      <c r="P197" s="29" t="s">
        <v>92</v>
      </c>
      <c r="R197" s="47" t="str">
        <f t="shared" si="6"/>
        <v>ΠΑΙΔΙΚΗ ΛΟΓΟΤΕΧΝΙΑ</v>
      </c>
    </row>
    <row r="198" spans="1:18" ht="45.75" thickBot="1">
      <c r="B198" s="258">
        <v>2</v>
      </c>
      <c r="C198" s="15" t="s">
        <v>61</v>
      </c>
      <c r="D198" s="237" t="s">
        <v>171</v>
      </c>
      <c r="E198" s="237" t="s">
        <v>317</v>
      </c>
      <c r="F198" s="260" t="s">
        <v>319</v>
      </c>
      <c r="G198" s="237" t="s">
        <v>313</v>
      </c>
      <c r="H198" s="237" t="s">
        <v>315</v>
      </c>
      <c r="L198" s="111">
        <v>10</v>
      </c>
      <c r="M198" s="204"/>
      <c r="N198" s="139" t="str">
        <f t="shared" si="4"/>
        <v>ΠΡΑΚΤΙΚΗ ΑΣΚΗΣΗ</v>
      </c>
      <c r="O198" s="28">
        <f t="shared" si="5"/>
        <v>4</v>
      </c>
      <c r="P198" s="29" t="s">
        <v>93</v>
      </c>
      <c r="R198" s="47" t="str">
        <f t="shared" si="6"/>
        <v>ΠΡΑΚΤΙΚΗ ΑΣΚΗΣΗ</v>
      </c>
    </row>
    <row r="199" spans="1:18" ht="51" customHeight="1" thickBot="1">
      <c r="B199" s="258">
        <v>2</v>
      </c>
      <c r="C199" s="15"/>
      <c r="D199" s="237" t="s">
        <v>171</v>
      </c>
      <c r="E199" s="237" t="s">
        <v>317</v>
      </c>
      <c r="F199" s="260" t="s">
        <v>319</v>
      </c>
      <c r="G199" s="237" t="s">
        <v>313</v>
      </c>
      <c r="H199" s="237" t="s">
        <v>315</v>
      </c>
      <c r="L199" s="111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29.25">
      <c r="B200" s="258">
        <v>3</v>
      </c>
      <c r="C200" s="15" t="s">
        <v>62</v>
      </c>
      <c r="D200" s="91"/>
      <c r="E200" s="91"/>
      <c r="F200" s="202"/>
      <c r="G200" s="202"/>
      <c r="H200" s="91"/>
      <c r="L200" s="111">
        <v>12</v>
      </c>
      <c r="M200" s="204"/>
      <c r="N200" s="27">
        <f t="shared" si="4"/>
        <v>0</v>
      </c>
      <c r="O200" s="28">
        <f t="shared" si="5"/>
        <v>0</v>
      </c>
      <c r="P200" s="29"/>
      <c r="R200" s="48">
        <f t="shared" si="6"/>
        <v>0</v>
      </c>
    </row>
    <row r="201" spans="1:18">
      <c r="B201" s="6">
        <v>3</v>
      </c>
      <c r="C201" s="15"/>
      <c r="D201" s="111"/>
      <c r="E201" s="112"/>
      <c r="F201" s="202"/>
      <c r="G201" s="202"/>
      <c r="H201" s="112"/>
      <c r="L201" s="111">
        <v>13</v>
      </c>
      <c r="M201" s="26">
        <f>N421</f>
        <v>0</v>
      </c>
      <c r="N201" s="27"/>
      <c r="O201" s="28">
        <f>E25</f>
        <v>0</v>
      </c>
      <c r="P201" s="29"/>
      <c r="R201" s="48">
        <f t="shared" si="6"/>
        <v>0</v>
      </c>
    </row>
    <row r="202" spans="1:18" ht="15.75" thickBot="1">
      <c r="B202" s="248"/>
      <c r="C202" s="118"/>
      <c r="D202" s="119"/>
      <c r="E202" s="248"/>
      <c r="F202" s="248"/>
      <c r="G202" s="248"/>
      <c r="H202" s="248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1:18">
      <c r="B203" s="248"/>
      <c r="C203" s="118"/>
      <c r="D203" s="119"/>
      <c r="E203" s="248"/>
      <c r="F203" s="248"/>
      <c r="G203" s="248"/>
      <c r="H203" s="248"/>
      <c r="L203" s="134"/>
      <c r="M203" s="36"/>
      <c r="N203" s="36"/>
      <c r="O203" s="17"/>
      <c r="P203" s="133"/>
    </row>
    <row r="204" spans="1:18">
      <c r="B204" s="168"/>
      <c r="C204" s="168"/>
      <c r="D204" s="169"/>
      <c r="E204" s="169"/>
      <c r="F204" s="169"/>
      <c r="G204" s="169"/>
      <c r="H204" s="169"/>
      <c r="L204" s="134"/>
      <c r="M204" s="35"/>
      <c r="N204" s="35"/>
      <c r="O204" s="17"/>
      <c r="P204" s="133"/>
    </row>
    <row r="205" spans="1:18">
      <c r="B205" s="168"/>
      <c r="C205" s="168"/>
      <c r="D205" s="169"/>
      <c r="E205" s="169"/>
      <c r="F205" s="169"/>
      <c r="G205" s="169"/>
      <c r="H205" s="169"/>
      <c r="L205" s="134"/>
      <c r="M205" s="354" t="s">
        <v>21</v>
      </c>
      <c r="N205" s="354"/>
      <c r="O205" s="17"/>
      <c r="P205" s="133"/>
    </row>
    <row r="206" spans="1:18">
      <c r="B206" s="168"/>
      <c r="C206" s="168"/>
      <c r="D206" s="170"/>
      <c r="E206" s="170"/>
      <c r="F206" s="170"/>
      <c r="G206" s="170"/>
      <c r="H206" s="170"/>
      <c r="L206" s="30" t="s">
        <v>22</v>
      </c>
      <c r="M206" s="17" t="s">
        <v>23</v>
      </c>
      <c r="N206" s="17"/>
      <c r="O206" s="17"/>
      <c r="P206" s="133"/>
    </row>
    <row r="207" spans="1:18">
      <c r="B207" s="171"/>
      <c r="C207" s="171"/>
      <c r="D207" s="170"/>
      <c r="E207" s="170"/>
      <c r="F207" s="170"/>
      <c r="G207" s="170"/>
      <c r="H207" s="170"/>
      <c r="L207" s="134"/>
      <c r="M207" s="17" t="s">
        <v>24</v>
      </c>
      <c r="N207" s="17"/>
      <c r="O207" s="17"/>
      <c r="P207" s="133"/>
    </row>
    <row r="208" spans="1:18">
      <c r="B208" s="162"/>
      <c r="C208" s="162"/>
      <c r="D208" s="169"/>
      <c r="E208" s="169"/>
      <c r="F208" s="169"/>
      <c r="G208" s="169"/>
      <c r="H208" s="169"/>
      <c r="L208" s="134"/>
      <c r="M208" s="17"/>
      <c r="N208" s="17"/>
      <c r="O208" s="17"/>
      <c r="P208" s="133"/>
    </row>
    <row r="209" spans="2:16">
      <c r="B209" s="162"/>
      <c r="C209" s="162"/>
      <c r="D209" s="169"/>
      <c r="E209" s="169"/>
      <c r="F209" s="169"/>
      <c r="G209" s="169"/>
      <c r="H209" s="169"/>
      <c r="L209" s="30" t="s">
        <v>25</v>
      </c>
      <c r="M209" s="17" t="s">
        <v>26</v>
      </c>
      <c r="N209" s="17"/>
      <c r="O209" s="17"/>
      <c r="P209" s="133"/>
    </row>
    <row r="210" spans="2:16">
      <c r="B210" s="85"/>
      <c r="C210" s="162"/>
      <c r="D210" s="85"/>
      <c r="E210" s="85"/>
      <c r="F210" s="85"/>
      <c r="G210" s="85"/>
      <c r="H210" s="85"/>
      <c r="L210" s="134"/>
      <c r="M210" s="17" t="s">
        <v>27</v>
      </c>
      <c r="N210" s="17"/>
      <c r="O210" s="17"/>
      <c r="P210" s="133"/>
    </row>
    <row r="211" spans="2:16">
      <c r="B211" s="163"/>
      <c r="C211" s="163"/>
      <c r="D211" s="163"/>
      <c r="E211" s="163"/>
      <c r="F211" s="163"/>
      <c r="G211" s="163"/>
      <c r="H211" s="163"/>
      <c r="L211" s="134"/>
      <c r="M211" s="31" t="s">
        <v>28</v>
      </c>
      <c r="N211" s="17"/>
      <c r="O211" s="17"/>
      <c r="P211" s="133"/>
    </row>
    <row r="212" spans="2:16">
      <c r="B212" s="85"/>
      <c r="C212" s="85"/>
      <c r="D212" s="85"/>
      <c r="E212" s="85"/>
      <c r="F212" s="85"/>
      <c r="G212" s="85"/>
      <c r="H212" s="85"/>
      <c r="L212" s="134"/>
      <c r="M212" s="17" t="s">
        <v>29</v>
      </c>
      <c r="N212" s="17"/>
      <c r="O212" s="17"/>
      <c r="P212" s="133"/>
    </row>
    <row r="213" spans="2:16" ht="15" customHeight="1">
      <c r="B213" s="172"/>
      <c r="C213" s="85"/>
      <c r="D213" s="85"/>
      <c r="E213" s="85"/>
      <c r="F213" s="85"/>
      <c r="G213" s="85"/>
      <c r="H213" s="85"/>
      <c r="L213" s="134"/>
      <c r="M213" s="17" t="s">
        <v>30</v>
      </c>
      <c r="N213" s="17"/>
      <c r="O213" s="17"/>
      <c r="P213" s="133"/>
    </row>
    <row r="214" spans="2:16">
      <c r="B214" s="85"/>
      <c r="C214" s="85"/>
      <c r="D214" s="85"/>
      <c r="E214" s="85"/>
      <c r="F214" s="85"/>
      <c r="G214" s="85"/>
      <c r="H214" s="85"/>
      <c r="L214" s="134"/>
      <c r="M214" s="17" t="s">
        <v>46</v>
      </c>
      <c r="N214" s="17"/>
      <c r="O214" s="17"/>
      <c r="P214" s="133"/>
    </row>
    <row r="215" spans="2:16">
      <c r="B215" s="85"/>
      <c r="C215" s="85"/>
      <c r="D215" s="85"/>
      <c r="E215" s="85"/>
      <c r="F215" s="85"/>
      <c r="G215" s="85"/>
      <c r="H215" s="85"/>
      <c r="L215" s="134"/>
      <c r="M215" s="85" t="s">
        <v>47</v>
      </c>
      <c r="N215" s="17"/>
      <c r="O215" s="17"/>
      <c r="P215" s="133"/>
    </row>
    <row r="216" spans="2:16">
      <c r="B216" s="85"/>
      <c r="C216" s="85"/>
      <c r="D216" s="85"/>
      <c r="E216" s="85"/>
      <c r="F216" s="85"/>
      <c r="G216" s="85"/>
      <c r="H216" s="85"/>
      <c r="L216" s="134"/>
      <c r="M216" s="17"/>
      <c r="N216" s="270" t="s">
        <v>31</v>
      </c>
      <c r="O216" s="17"/>
      <c r="P216" s="133"/>
    </row>
    <row r="217" spans="2:16">
      <c r="B217" s="85"/>
      <c r="C217" s="85"/>
      <c r="D217" s="85"/>
      <c r="E217" s="85"/>
      <c r="F217" s="85"/>
      <c r="G217" s="85"/>
      <c r="H217" s="85"/>
      <c r="L217" s="134"/>
      <c r="M217" s="17"/>
      <c r="N217" s="270" t="s">
        <v>32</v>
      </c>
      <c r="O217" s="17"/>
      <c r="P217" s="133"/>
    </row>
    <row r="218" spans="2:16" ht="15.75" thickBot="1">
      <c r="B218" s="85"/>
      <c r="C218" s="85"/>
      <c r="D218" s="85"/>
      <c r="E218" s="85"/>
      <c r="F218" s="85"/>
      <c r="G218" s="85"/>
      <c r="H218" s="85"/>
      <c r="L218" s="18"/>
      <c r="M218" s="19"/>
      <c r="N218" s="19"/>
      <c r="O218" s="19"/>
      <c r="P218" s="20"/>
    </row>
    <row r="219" spans="2:16">
      <c r="B219" s="85"/>
      <c r="C219" s="85"/>
      <c r="D219" s="85"/>
      <c r="E219" s="85"/>
      <c r="F219" s="85"/>
      <c r="G219" s="85"/>
      <c r="H219" s="85"/>
    </row>
    <row r="220" spans="2:16">
      <c r="B220" s="85"/>
      <c r="C220" s="85"/>
      <c r="D220" s="85"/>
      <c r="E220" s="85"/>
      <c r="F220" s="85"/>
      <c r="G220" s="85"/>
      <c r="H220" s="85"/>
    </row>
    <row r="221" spans="2:16" ht="18.75">
      <c r="B221" s="85"/>
      <c r="C221" s="85"/>
      <c r="D221" s="85"/>
      <c r="E221" s="85"/>
      <c r="F221" s="85"/>
      <c r="G221" s="85"/>
      <c r="H221" s="85"/>
      <c r="M221" s="32"/>
      <c r="N221" s="39" t="s">
        <v>172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0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7"/>
      <c r="N223" s="41" t="str">
        <f>$A$1</f>
        <v xml:space="preserve">ΒΟΗΘΟΣ ΒΡΕΦΟΝΗΠΙΟΚΟΜΩΝ </v>
      </c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/>
      <c r="O225" s="32"/>
    </row>
    <row r="226" spans="2:15" ht="18.75">
      <c r="B226" s="85"/>
      <c r="C226" s="85"/>
      <c r="D226" s="85"/>
      <c r="E226" s="85"/>
      <c r="F226" s="85"/>
      <c r="G226" s="85"/>
      <c r="H226" s="85"/>
      <c r="M226" s="32"/>
      <c r="N226" s="44" t="str">
        <f>B10</f>
        <v>ΓΕΝΙΚΗ ΨΥΧΟΛΟΓΙΑ</v>
      </c>
      <c r="O226" s="32"/>
    </row>
    <row r="227" spans="2:15" ht="15.75">
      <c r="B227" s="85"/>
      <c r="C227" s="85"/>
      <c r="D227" s="85"/>
      <c r="E227" s="85"/>
      <c r="F227" s="85"/>
      <c r="G227" s="85"/>
      <c r="H227" s="85"/>
      <c r="M227" s="32"/>
      <c r="N227" s="42" t="str">
        <f>IF(N226=B10,IF(C10&lt;&gt;"",C9,IF(D10&lt;&gt;"",D9,0)))</f>
        <v>ΘΕΩΡΙΑ</v>
      </c>
      <c r="O227" s="32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 ht="18.75">
      <c r="B229" s="85"/>
      <c r="C229" s="85"/>
      <c r="D229" s="85"/>
      <c r="E229" s="85"/>
      <c r="F229" s="85"/>
      <c r="G229" s="85"/>
      <c r="H229" s="85"/>
      <c r="M229" s="38"/>
      <c r="N229" s="44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 t="str">
        <f>IF(N227="ΘΕΩΡΙΑ",G10,IF(N227="ΕΡΓΑΣΤΗΡΙΟ",H10,0))</f>
        <v>46753 ΖΑΧΟΥ ΑΝΑΣΤΑΣΙΑ</v>
      </c>
      <c r="O231" s="33"/>
    </row>
    <row r="232" spans="2:15">
      <c r="B232" s="85"/>
      <c r="C232" s="85"/>
      <c r="D232" s="85"/>
      <c r="E232" s="85"/>
      <c r="F232" s="85"/>
      <c r="G232" s="85"/>
      <c r="H232" s="85"/>
      <c r="M232" s="38"/>
      <c r="N232" s="43"/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45" t="str">
        <f>$A$3</f>
        <v>Α’ Εξάμηνο   -  ΑΙΘΟΥΣΑ : 17 -1ος ΌΡΟΦΟΣ</v>
      </c>
      <c r="O233" s="33"/>
    </row>
    <row r="234" spans="2:15" ht="18.75">
      <c r="B234" s="85"/>
      <c r="C234" s="85"/>
      <c r="D234" s="85"/>
      <c r="E234" s="85"/>
      <c r="F234" s="85"/>
      <c r="G234" s="85"/>
      <c r="H234" s="85"/>
      <c r="M234" s="38"/>
      <c r="N234" s="34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38"/>
      <c r="N235" s="17"/>
      <c r="O235" s="33"/>
    </row>
    <row r="236" spans="2:15">
      <c r="B236" s="85"/>
      <c r="C236" s="85"/>
      <c r="D236" s="85"/>
      <c r="E236" s="85"/>
      <c r="F236" s="85"/>
      <c r="G236" s="85"/>
      <c r="H236" s="85"/>
      <c r="M236" s="17"/>
      <c r="N236" s="17"/>
      <c r="O236" s="17"/>
    </row>
    <row r="237" spans="2:15" ht="18.75">
      <c r="B237" s="85"/>
      <c r="C237" s="85"/>
      <c r="D237" s="85"/>
      <c r="E237" s="85"/>
      <c r="F237" s="85"/>
      <c r="G237" s="85"/>
      <c r="H237" s="85"/>
      <c r="M237" s="32"/>
      <c r="N237" s="39" t="str">
        <f>$N$221</f>
        <v>2021 Β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0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7"/>
      <c r="N239" s="41" t="str">
        <f>$A$1</f>
        <v xml:space="preserve">ΒΟΗΘΟΣ ΒΡΕΦΟΝΗΠΙΟΚΟΜΩΝ </v>
      </c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/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0" t="str">
        <f>B11</f>
        <v>ΠΑΙΔΑΓΩΓΙΚΗ - ΝΗΠΙΑΓΩΓΙΚΗ</v>
      </c>
      <c r="O242" s="32"/>
    </row>
    <row r="243" spans="2:15" ht="15.75">
      <c r="B243" s="85"/>
      <c r="C243" s="85"/>
      <c r="D243" s="85"/>
      <c r="E243" s="85"/>
      <c r="F243" s="85"/>
      <c r="G243" s="85"/>
      <c r="H243" s="85"/>
      <c r="M243" s="32"/>
      <c r="N243" s="42" t="str">
        <f>IF(N242=B11,IF(C11&lt;&gt;"",C9,IF(D11&lt;&gt;"",D9,0)))</f>
        <v>ΘΕΩΡΙΑ</v>
      </c>
      <c r="O243" s="32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 ht="18.75">
      <c r="B245" s="85"/>
      <c r="C245" s="85"/>
      <c r="D245" s="85"/>
      <c r="E245" s="85"/>
      <c r="F245" s="85"/>
      <c r="G245" s="85"/>
      <c r="H245" s="85"/>
      <c r="M245" s="38"/>
      <c r="N245" s="44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/>
      <c r="O246" s="33"/>
    </row>
    <row r="247" spans="2:15">
      <c r="B247" s="85"/>
      <c r="C247" s="85"/>
      <c r="D247" s="85"/>
      <c r="E247" s="85"/>
      <c r="F247" s="85"/>
      <c r="G247" s="85"/>
      <c r="H247" s="85"/>
      <c r="M247" s="38"/>
      <c r="N247" s="43" t="str">
        <f>IF(N243="ΘΕΩΡΙΑ",G11,IF(N243="ΕΡΓΑΣΤΗΡΙΟ",H11,0))</f>
        <v xml:space="preserve">16850 ΔΕΣΠΟΙΝΑ ΤΖΑΒΛΑ </v>
      </c>
      <c r="O247" s="33"/>
    </row>
    <row r="248" spans="2:15" ht="15.75">
      <c r="B248" s="85"/>
      <c r="C248" s="173"/>
      <c r="D248" s="173"/>
      <c r="E248" s="85"/>
      <c r="F248" s="164"/>
      <c r="G248" s="164"/>
      <c r="H248" s="85"/>
      <c r="M248" s="38"/>
      <c r="N248" s="43"/>
      <c r="O248" s="33"/>
    </row>
    <row r="249" spans="2:15" ht="18.75">
      <c r="B249" s="85"/>
      <c r="C249" s="85"/>
      <c r="D249" s="85"/>
      <c r="E249" s="85"/>
      <c r="F249" s="171"/>
      <c r="G249" s="169"/>
      <c r="H249" s="169"/>
      <c r="M249" s="38"/>
      <c r="N249" s="45" t="str">
        <f>$A$3</f>
        <v>Α’ Εξάμηνο   -  ΑΙΘΟΥΣΑ : 17 -1ος ΌΡΟΦΟΣ</v>
      </c>
      <c r="O249" s="33"/>
    </row>
    <row r="250" spans="2:15" ht="18.75">
      <c r="B250" s="85"/>
      <c r="C250" s="164"/>
      <c r="D250" s="164"/>
      <c r="E250" s="85"/>
      <c r="F250" s="174"/>
      <c r="G250" s="174"/>
      <c r="H250" s="85"/>
      <c r="M250" s="38"/>
      <c r="N250" s="34"/>
      <c r="O250" s="33"/>
    </row>
    <row r="251" spans="2:15">
      <c r="B251" s="85"/>
      <c r="C251" s="85"/>
      <c r="D251" s="85"/>
      <c r="E251" s="85"/>
      <c r="F251" s="174"/>
      <c r="G251" s="174"/>
      <c r="H251" s="85"/>
      <c r="M251" s="38"/>
      <c r="N251" s="17"/>
      <c r="O251" s="33"/>
    </row>
    <row r="252" spans="2:15">
      <c r="B252" s="85"/>
      <c r="C252" s="164"/>
      <c r="D252" s="164"/>
      <c r="E252" s="119"/>
      <c r="F252" s="119"/>
      <c r="G252" s="119"/>
      <c r="H252" s="119"/>
      <c r="M252" s="17"/>
      <c r="N252" s="17"/>
      <c r="O252" s="17"/>
    </row>
    <row r="253" spans="2:15" ht="18.75">
      <c r="B253" s="85"/>
      <c r="C253" s="164"/>
      <c r="D253" s="164"/>
      <c r="E253" s="85"/>
      <c r="F253" s="85"/>
      <c r="G253" s="85"/>
      <c r="H253" s="85"/>
      <c r="M253" s="32"/>
      <c r="N253" s="39" t="str">
        <f>$N$221</f>
        <v>2021 Β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0"/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7"/>
      <c r="N255" s="41" t="str">
        <f>$A$1</f>
        <v xml:space="preserve">ΒΟΗΘΟΣ ΒΡΕΦΟΝΗΠΙΟΚΟΜΩΝ </v>
      </c>
      <c r="O255" s="32"/>
    </row>
    <row r="256" spans="2:15" ht="15.75">
      <c r="B256" s="85"/>
      <c r="C256" s="164"/>
      <c r="D256" s="164"/>
      <c r="E256" s="85"/>
      <c r="F256" s="85"/>
      <c r="G256" s="85"/>
      <c r="H256" s="85"/>
      <c r="M256" s="32"/>
      <c r="N256" s="42"/>
      <c r="O256" s="32"/>
    </row>
    <row r="257" spans="2:15" ht="15.75">
      <c r="B257" s="174"/>
      <c r="C257" s="85"/>
      <c r="D257" s="85"/>
      <c r="E257" s="85"/>
      <c r="F257" s="85"/>
      <c r="G257" s="85"/>
      <c r="H257" s="85"/>
      <c r="M257" s="32"/>
      <c r="N257" s="42"/>
      <c r="O257" s="32"/>
    </row>
    <row r="258" spans="2:15" ht="18.75">
      <c r="B258" s="85"/>
      <c r="C258" s="85"/>
      <c r="D258" s="85"/>
      <c r="E258" s="85"/>
      <c r="F258" s="85"/>
      <c r="G258" s="85"/>
      <c r="H258" s="85"/>
      <c r="M258" s="32"/>
      <c r="N258" s="44" t="str">
        <f>B12</f>
        <v>ΕΞΕΛΙΚΤΙΚΗ ΨΥΧΟΛΟΓΙΑ</v>
      </c>
      <c r="O258" s="32"/>
    </row>
    <row r="259" spans="2:15" ht="15.75">
      <c r="B259" s="85"/>
      <c r="C259" s="85"/>
      <c r="D259" s="85"/>
      <c r="E259" s="85"/>
      <c r="F259" s="85"/>
      <c r="G259" s="85"/>
      <c r="H259" s="85"/>
      <c r="M259" s="32"/>
      <c r="N259" s="42" t="str">
        <f>IF(N258=B12,IF(C12&lt;&gt;"",C9,IF(D12&lt;&gt;"",D9,0)))</f>
        <v>ΘΕΩΡΙΑ</v>
      </c>
      <c r="O259" s="32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 ht="18.75">
      <c r="B261" s="85"/>
      <c r="C261" s="85"/>
      <c r="D261" s="85"/>
      <c r="E261" s="85"/>
      <c r="F261" s="85"/>
      <c r="G261" s="85"/>
      <c r="H261" s="85"/>
      <c r="M261" s="38"/>
      <c r="N261" s="44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 t="str">
        <f>IF(N259="ΘΕΩΡΙΑ",G12,IF(N259="ΕΡΓΑΣΤΗΡΙΟ",H12,0))</f>
        <v>46753 ΖΑΧΟΥ ΑΝΑΣΤΑΣΙΑ</v>
      </c>
      <c r="O263" s="33"/>
    </row>
    <row r="264" spans="2:15">
      <c r="B264" s="85"/>
      <c r="C264" s="85"/>
      <c r="D264" s="85"/>
      <c r="E264" s="85"/>
      <c r="F264" s="85"/>
      <c r="G264" s="85"/>
      <c r="H264" s="85"/>
      <c r="M264" s="38"/>
      <c r="N264" s="43"/>
      <c r="O264" s="33"/>
    </row>
    <row r="265" spans="2:15" ht="18.75">
      <c r="B265" s="175"/>
      <c r="C265" s="165"/>
      <c r="D265" s="165"/>
      <c r="E265" s="165"/>
      <c r="F265" s="165"/>
      <c r="G265" s="165"/>
      <c r="H265" s="165"/>
      <c r="M265" s="38"/>
      <c r="N265" s="45" t="str">
        <f>$A$3</f>
        <v>Α’ Εξάμηνο   -  ΑΙΘΟΥΣΑ : 17 -1ος ΌΡΟΦΟΣ</v>
      </c>
      <c r="O265" s="33"/>
    </row>
    <row r="266" spans="2:15" ht="18.75">
      <c r="B266" s="165"/>
      <c r="C266" s="165"/>
      <c r="D266" s="165"/>
      <c r="E266" s="165"/>
      <c r="F266" s="165"/>
      <c r="G266" s="165"/>
      <c r="H266" s="165"/>
      <c r="M266" s="38"/>
      <c r="N266" s="34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38"/>
      <c r="N267" s="17"/>
      <c r="O267" s="33"/>
    </row>
    <row r="268" spans="2:15" ht="15" customHeight="1">
      <c r="B268" s="166"/>
      <c r="C268" s="166"/>
      <c r="D268" s="166"/>
      <c r="E268" s="166"/>
      <c r="F268" s="166"/>
      <c r="G268" s="166"/>
      <c r="H268" s="166"/>
      <c r="M268" s="17"/>
      <c r="N268" s="17"/>
      <c r="O268" s="17"/>
    </row>
    <row r="269" spans="2:15" ht="18.75">
      <c r="B269" s="166"/>
      <c r="C269" s="166"/>
      <c r="D269" s="166"/>
      <c r="E269" s="166"/>
      <c r="F269" s="166"/>
      <c r="G269" s="166"/>
      <c r="H269" s="166"/>
      <c r="M269" s="32"/>
      <c r="N269" s="39" t="str">
        <f>$N$221</f>
        <v>2021 Β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0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7"/>
      <c r="N271" s="41" t="str">
        <f>$A$1</f>
        <v xml:space="preserve">ΒΟΗΘΟΣ ΒΡΕΦΟΝΗΠΙΟΚΟΜΩΝ </v>
      </c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/>
      <c r="O273" s="32"/>
    </row>
    <row r="274" spans="2:15" ht="18.75">
      <c r="B274" s="166"/>
      <c r="C274" s="166"/>
      <c r="D274" s="166"/>
      <c r="E274" s="166"/>
      <c r="F274" s="166"/>
      <c r="G274" s="166"/>
      <c r="H274" s="166"/>
      <c r="M274" s="32"/>
      <c r="N274" s="40" t="str">
        <f>B13</f>
        <v>ΤΕΧΝΙΚΑ ΕΡΓΑΣΤΗΡΙΟ</v>
      </c>
      <c r="O274" s="32"/>
    </row>
    <row r="275" spans="2:15" ht="15.75" customHeight="1">
      <c r="B275" s="166"/>
      <c r="C275" s="166"/>
      <c r="D275" s="166"/>
      <c r="E275" s="166"/>
      <c r="F275" s="166"/>
      <c r="G275" s="166"/>
      <c r="H275" s="166"/>
      <c r="M275" s="32"/>
      <c r="N275" s="42" t="str">
        <f>IF(N274=B13,IF(C13&lt;&gt;"",C9,IF(D13&lt;&gt;"",D9,0)))</f>
        <v>ΕΡΓΑΣΤΗΡΙΟ</v>
      </c>
      <c r="O275" s="32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8.75">
      <c r="B277" s="166"/>
      <c r="C277" s="166"/>
      <c r="D277" s="166"/>
      <c r="E277" s="166"/>
      <c r="F277" s="166"/>
      <c r="G277" s="166"/>
      <c r="H277" s="166"/>
      <c r="M277" s="38"/>
      <c r="N277" s="44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>
        <f>IF(N275="ΘΕΩΡΙΑ",G13,IF(N275="ΕΡΓΑΣΤΗΡΙΟ",H13,0))</f>
        <v>0</v>
      </c>
      <c r="O279" s="33"/>
    </row>
    <row r="280" spans="2:15" ht="15" customHeight="1">
      <c r="B280" s="166"/>
      <c r="C280" s="166"/>
      <c r="D280" s="166"/>
      <c r="E280" s="166"/>
      <c r="F280" s="166"/>
      <c r="G280" s="166"/>
      <c r="H280" s="166"/>
      <c r="M280" s="38"/>
      <c r="N280" s="43"/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45" t="str">
        <f>$A$3</f>
        <v>Α’ Εξάμηνο   -  ΑΙΘΟΥΣΑ : 17 -1ος ΌΡΟΦΟΣ</v>
      </c>
      <c r="O281" s="33"/>
    </row>
    <row r="282" spans="2:15" ht="18.75">
      <c r="B282" s="166"/>
      <c r="C282" s="166"/>
      <c r="D282" s="166"/>
      <c r="E282" s="166"/>
      <c r="F282" s="166"/>
      <c r="G282" s="166"/>
      <c r="H282" s="166"/>
      <c r="M282" s="38"/>
      <c r="N282" s="34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38"/>
      <c r="N283" s="17"/>
      <c r="O283" s="33"/>
    </row>
    <row r="284" spans="2:15" ht="15" customHeight="1">
      <c r="B284" s="166"/>
      <c r="C284" s="166"/>
      <c r="D284" s="166"/>
      <c r="E284" s="166"/>
      <c r="F284" s="166"/>
      <c r="G284" s="166"/>
      <c r="H284" s="166"/>
      <c r="M284" s="17"/>
      <c r="N284" s="17"/>
      <c r="O284" s="17"/>
    </row>
    <row r="285" spans="2:15" ht="18.75">
      <c r="B285" s="166"/>
      <c r="C285" s="166"/>
      <c r="D285" s="166"/>
      <c r="E285" s="166"/>
      <c r="F285" s="166"/>
      <c r="G285" s="166"/>
      <c r="H285" s="166"/>
      <c r="M285" s="32"/>
      <c r="N285" s="39" t="str">
        <f>$N$221</f>
        <v>2021 Β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0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7"/>
      <c r="N287" s="41" t="str">
        <f>$A$1</f>
        <v xml:space="preserve">ΒΟΗΘΟΣ ΒΡΕΦΟΝΗΠΙΟΚΟΜΩΝ </v>
      </c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/>
      <c r="O289" s="32"/>
    </row>
    <row r="290" spans="2:15" ht="18.75">
      <c r="B290" s="166"/>
      <c r="C290" s="166"/>
      <c r="D290" s="166"/>
      <c r="E290" s="166"/>
      <c r="F290" s="166"/>
      <c r="G290" s="166"/>
      <c r="H290" s="166"/>
      <c r="M290" s="32"/>
      <c r="N290" s="44" t="str">
        <f>B15</f>
        <v>ΜΟΥΣΙΚΟΚΙΝΗΤΙΚΗ ΑΓΩΓΗ ΕΡΓΑΣΤΗΡΙΟ</v>
      </c>
      <c r="O290" s="32"/>
    </row>
    <row r="291" spans="2:15" ht="15.75" customHeight="1">
      <c r="B291" s="166"/>
      <c r="C291" s="166"/>
      <c r="D291" s="166"/>
      <c r="E291" s="166"/>
      <c r="F291" s="166"/>
      <c r="G291" s="166"/>
      <c r="H291" s="166"/>
      <c r="M291" s="32"/>
      <c r="N291" s="42" t="str">
        <f>IF(N290=B15,IF(C15&lt;&gt;"",C9,IF(D15&lt;&gt;"",D9,0)))</f>
        <v>ΕΡΓΑΣΤΗΡΙΟ</v>
      </c>
      <c r="O291" s="32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8.75">
      <c r="B293" s="166"/>
      <c r="C293" s="166"/>
      <c r="D293" s="166"/>
      <c r="E293" s="166"/>
      <c r="F293" s="166"/>
      <c r="G293" s="166"/>
      <c r="H293" s="166"/>
      <c r="M293" s="38"/>
      <c r="N293" s="44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 t="str">
        <f>IF(N291="ΘΕΩΡΙΑ",G15,IF(N291="ΕΡΓΑΣΤΗΡΙΟ",H15,0))</f>
        <v>47427 ΑΝΑΣΤΑΣΙΟΣ ΧΑΣΙΩΤΗΣ</v>
      </c>
      <c r="O295" s="33"/>
    </row>
    <row r="296" spans="2:15" ht="15" customHeight="1">
      <c r="B296" s="166"/>
      <c r="C296" s="166"/>
      <c r="D296" s="166"/>
      <c r="E296" s="166"/>
      <c r="F296" s="166"/>
      <c r="G296" s="166"/>
      <c r="H296" s="166"/>
      <c r="M296" s="38"/>
      <c r="N296" s="43"/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45" t="str">
        <f>$A$3</f>
        <v>Α’ Εξάμηνο   -  ΑΙΘΟΥΣΑ : 17 -1ος ΌΡΟΦΟΣ</v>
      </c>
      <c r="O297" s="33"/>
    </row>
    <row r="298" spans="2:15" ht="18.75">
      <c r="B298" s="166"/>
      <c r="C298" s="166"/>
      <c r="D298" s="166"/>
      <c r="E298" s="166"/>
      <c r="F298" s="166"/>
      <c r="G298" s="166"/>
      <c r="H298" s="166"/>
      <c r="M298" s="38"/>
      <c r="N298" s="34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38"/>
      <c r="N299" s="17"/>
      <c r="O299" s="33"/>
    </row>
    <row r="300" spans="2:15" ht="15" customHeight="1">
      <c r="B300" s="166"/>
      <c r="C300" s="166"/>
      <c r="D300" s="166"/>
      <c r="E300" s="166"/>
      <c r="F300" s="166"/>
      <c r="G300" s="166"/>
      <c r="H300" s="166"/>
      <c r="M300" s="17"/>
      <c r="N300" s="17"/>
      <c r="O300" s="17"/>
    </row>
    <row r="301" spans="2:15" ht="18.75">
      <c r="B301" s="166"/>
      <c r="C301" s="166"/>
      <c r="D301" s="166"/>
      <c r="E301" s="166"/>
      <c r="F301" s="166"/>
      <c r="G301" s="166"/>
      <c r="H301" s="166"/>
      <c r="M301" s="32"/>
      <c r="N301" s="39" t="str">
        <f>$N$221</f>
        <v>2021 Β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0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7"/>
      <c r="N303" s="41" t="str">
        <f>$A$1</f>
        <v xml:space="preserve">ΒΟΗΘΟΣ ΒΡΕΦΟΝΗΠΙΟΚΟΜΩΝ </v>
      </c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/>
      <c r="O305" s="32"/>
    </row>
    <row r="306" spans="2:15" ht="18.75">
      <c r="B306" s="166"/>
      <c r="C306" s="166"/>
      <c r="D306" s="166"/>
      <c r="E306" s="166"/>
      <c r="F306" s="166"/>
      <c r="G306" s="166"/>
      <c r="H306" s="166"/>
      <c r="M306" s="32"/>
      <c r="N306" s="44" t="str">
        <f>B16</f>
        <v>ΣΤΟΙΧΕΙΑ ΥΓΙΕΙΝΗΣ</v>
      </c>
      <c r="O306" s="32"/>
    </row>
    <row r="307" spans="2:15" ht="15.75" customHeight="1">
      <c r="B307" s="166"/>
      <c r="C307" s="166"/>
      <c r="D307" s="166"/>
      <c r="E307" s="166"/>
      <c r="F307" s="166"/>
      <c r="G307" s="166"/>
      <c r="H307" s="166"/>
      <c r="M307" s="32"/>
      <c r="N307" s="42" t="str">
        <f>IF(N306=B16,IF(C16&lt;&gt;"",C9,IF(D16&lt;&gt;"",D9,0)))</f>
        <v>ΘΕΩΡΙΑ</v>
      </c>
      <c r="O307" s="32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8.75">
      <c r="B309" s="166"/>
      <c r="C309" s="166"/>
      <c r="D309" s="166"/>
      <c r="E309" s="166"/>
      <c r="F309" s="166"/>
      <c r="G309" s="166"/>
      <c r="H309" s="166"/>
      <c r="M309" s="38"/>
      <c r="N309" s="44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 t="str">
        <f>IF(N307="ΘΕΩΡΙΑ",G16,IF(N307="ΕΡΓΑΣΤΗΡΙΟ",H16,0))</f>
        <v>13162 ΚΑΜΟΙΣΗΣ ΚΩΝΣΤΑΝΤΙΝΟΣ</v>
      </c>
      <c r="O311" s="33"/>
    </row>
    <row r="312" spans="2:15" ht="15" customHeight="1">
      <c r="B312" s="166"/>
      <c r="C312" s="166"/>
      <c r="D312" s="166"/>
      <c r="E312" s="166"/>
      <c r="F312" s="166"/>
      <c r="G312" s="166"/>
      <c r="H312" s="166"/>
      <c r="M312" s="38"/>
      <c r="N312" s="43"/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45" t="str">
        <f>$A$3</f>
        <v>Α’ Εξάμηνο   -  ΑΙΘΟΥΣΑ : 17 -1ος ΌΡΟΦΟΣ</v>
      </c>
      <c r="O313" s="33"/>
    </row>
    <row r="314" spans="2:15" ht="18.75">
      <c r="B314" s="166"/>
      <c r="C314" s="166"/>
      <c r="D314" s="166"/>
      <c r="E314" s="166"/>
      <c r="F314" s="166"/>
      <c r="G314" s="166"/>
      <c r="H314" s="166"/>
      <c r="M314" s="38"/>
      <c r="N314" s="34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38"/>
      <c r="N315" s="17"/>
      <c r="O315" s="33"/>
    </row>
    <row r="316" spans="2:15" ht="15" customHeight="1">
      <c r="B316" s="166"/>
      <c r="C316" s="166"/>
      <c r="D316" s="166"/>
      <c r="E316" s="166"/>
      <c r="F316" s="166"/>
      <c r="G316" s="166"/>
      <c r="H316" s="166"/>
      <c r="M316" s="17"/>
      <c r="N316" s="17"/>
      <c r="O316" s="17"/>
    </row>
    <row r="317" spans="2:15" ht="18.75">
      <c r="B317" s="166"/>
      <c r="C317" s="166"/>
      <c r="D317" s="166"/>
      <c r="E317" s="166"/>
      <c r="F317" s="166"/>
      <c r="G317" s="166"/>
      <c r="H317" s="166"/>
      <c r="M317" s="32"/>
      <c r="N317" s="39" t="str">
        <f>$N$221</f>
        <v>2021 Β</v>
      </c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2"/>
      <c r="N318" s="40"/>
      <c r="O318" s="32"/>
    </row>
    <row r="319" spans="2:15" ht="15.75" customHeight="1">
      <c r="B319" s="166"/>
      <c r="C319" s="166"/>
      <c r="D319" s="166"/>
      <c r="E319" s="166"/>
      <c r="F319" s="166"/>
      <c r="G319" s="166"/>
      <c r="H319" s="166"/>
      <c r="M319" s="37"/>
      <c r="N319" s="41" t="str">
        <f>$A$1</f>
        <v xml:space="preserve">ΒΟΗΘΟΣ ΒΡΕΦΟΝΗΠΙΟΚΟΜΩΝ </v>
      </c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42"/>
      <c r="O320" s="32"/>
    </row>
    <row r="321" spans="2:15" ht="15.75">
      <c r="B321" s="164"/>
      <c r="C321" s="173"/>
      <c r="D321" s="173"/>
      <c r="E321" s="164"/>
      <c r="F321" s="167"/>
      <c r="G321" s="164"/>
      <c r="H321" s="164"/>
      <c r="M321" s="32"/>
      <c r="N321" s="42"/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57" t="str">
        <f>B18</f>
        <v>ΠΑΙΔΙΚΗ ΛΟΓΟΤΕΧΝΙΑ</v>
      </c>
      <c r="O322" s="32"/>
    </row>
    <row r="323" spans="2:15" ht="15.75">
      <c r="B323" s="164"/>
      <c r="C323" s="164"/>
      <c r="D323" s="164"/>
      <c r="E323" s="164"/>
      <c r="F323" s="164"/>
      <c r="G323" s="164"/>
      <c r="H323" s="164"/>
      <c r="M323" s="32"/>
      <c r="N323" s="42" t="str">
        <f>IF(N322=B18,IF(C18&lt;&gt;"",C9,IF(D18&lt;&gt;"",D9,0)))</f>
        <v>ΘΕΩΡΙΑ</v>
      </c>
      <c r="O323" s="32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 ht="18.75">
      <c r="B325" s="164"/>
      <c r="C325" s="164"/>
      <c r="D325" s="164"/>
      <c r="E325" s="164"/>
      <c r="F325" s="167"/>
      <c r="G325" s="167"/>
      <c r="H325" s="164"/>
      <c r="M325" s="38"/>
      <c r="N325" s="44"/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>
      <c r="B327" s="164"/>
      <c r="C327" s="164"/>
      <c r="D327" s="164"/>
      <c r="E327" s="164"/>
      <c r="F327" s="167"/>
      <c r="G327" s="167"/>
      <c r="H327" s="164"/>
      <c r="M327" s="38"/>
      <c r="N327" s="43" t="str">
        <f>IF(N323="ΘΕΩΡΙΑ",G18,IF(N323="ΕΡΓΑΣΤΗΡΙΟ",H18,0))</f>
        <v>58108 ΣΤΕΛΛΑ-ΜΑΡΙΝΑ ΚΑΚΑΡΟΥΝ</v>
      </c>
      <c r="O327" s="33"/>
    </row>
    <row r="328" spans="2:15">
      <c r="B328" s="164"/>
      <c r="C328" s="164"/>
      <c r="D328" s="164"/>
      <c r="E328" s="164"/>
      <c r="F328" s="164"/>
      <c r="G328" s="164"/>
      <c r="H328" s="164"/>
      <c r="M328" s="38"/>
      <c r="N328" s="43"/>
      <c r="O328" s="33"/>
    </row>
    <row r="329" spans="2:15" ht="18.75">
      <c r="B329" s="174"/>
      <c r="C329" s="85"/>
      <c r="D329" s="85"/>
      <c r="E329" s="85"/>
      <c r="F329" s="85"/>
      <c r="G329" s="85"/>
      <c r="H329" s="85"/>
      <c r="M329" s="38"/>
      <c r="N329" s="45" t="str">
        <f>$A$3</f>
        <v>Α’ Εξάμηνο   -  ΑΙΘΟΥΣΑ : 17 -1ος ΌΡΟΦΟΣ</v>
      </c>
      <c r="O329" s="33"/>
    </row>
    <row r="330" spans="2:15" ht="18.75">
      <c r="B330" s="85"/>
      <c r="C330" s="85"/>
      <c r="D330" s="85"/>
      <c r="E330" s="85"/>
      <c r="F330" s="85"/>
      <c r="G330" s="85"/>
      <c r="H330" s="85"/>
      <c r="M330" s="38"/>
      <c r="N330" s="34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38"/>
      <c r="N331" s="17"/>
      <c r="O331" s="33"/>
    </row>
    <row r="332" spans="2:15">
      <c r="B332" s="85"/>
      <c r="C332" s="85"/>
      <c r="D332" s="85"/>
      <c r="E332" s="85"/>
      <c r="F332" s="85"/>
      <c r="G332" s="85"/>
      <c r="H332" s="85"/>
      <c r="M332" s="17"/>
      <c r="N332" s="17"/>
      <c r="O332" s="17"/>
    </row>
    <row r="333" spans="2:15" ht="26.25">
      <c r="B333" s="160"/>
      <c r="C333" s="160"/>
      <c r="D333" s="160"/>
      <c r="E333" s="160"/>
      <c r="F333" s="160"/>
      <c r="G333" s="160"/>
      <c r="H333" s="160"/>
      <c r="M333" s="32"/>
      <c r="N333" s="39" t="str">
        <f>$N$221</f>
        <v>2021 Β</v>
      </c>
      <c r="O333" s="32"/>
    </row>
    <row r="334" spans="2:15" ht="15.75">
      <c r="B334" s="156"/>
      <c r="C334" s="156"/>
      <c r="D334" s="156"/>
      <c r="E334" s="156"/>
      <c r="F334" s="156"/>
      <c r="G334" s="156"/>
      <c r="H334" s="156"/>
      <c r="M334" s="32"/>
      <c r="N334" s="40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7"/>
      <c r="N335" s="41" t="str">
        <f>$A$1</f>
        <v xml:space="preserve">ΒΟΗΘΟΣ ΒΡΕΦΟΝΗΠΙΟΚΟΜΩΝ </v>
      </c>
      <c r="O335" s="32"/>
    </row>
    <row r="336" spans="2:15" ht="15.75">
      <c r="B336" s="119"/>
      <c r="C336" s="135"/>
      <c r="D336" s="76"/>
      <c r="E336" s="76"/>
      <c r="F336" s="76"/>
      <c r="G336" s="76"/>
      <c r="H336" s="76"/>
      <c r="M336" s="32"/>
      <c r="N336" s="42"/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/>
      <c r="O337" s="32"/>
    </row>
    <row r="338" spans="2:15" ht="18.75">
      <c r="B338" s="119"/>
      <c r="C338" s="135"/>
      <c r="D338" s="76"/>
      <c r="E338" s="76"/>
      <c r="F338" s="76"/>
      <c r="G338" s="76"/>
      <c r="H338" s="76"/>
      <c r="M338" s="32"/>
      <c r="N338" s="44">
        <f>B20</f>
        <v>0</v>
      </c>
      <c r="O338" s="32"/>
    </row>
    <row r="339" spans="2:15" ht="15.75">
      <c r="B339" s="119"/>
      <c r="C339" s="135"/>
      <c r="D339" s="76"/>
      <c r="E339" s="76"/>
      <c r="F339" s="76"/>
      <c r="G339" s="76"/>
      <c r="H339" s="76"/>
      <c r="M339" s="32"/>
      <c r="N339" s="42">
        <f>IF(N338=B20,IF(C20&lt;&gt;"",C9,IF(D20&lt;&gt;"",D9,0)))</f>
        <v>0</v>
      </c>
      <c r="O339" s="32"/>
    </row>
    <row r="340" spans="2:15">
      <c r="B340" s="119"/>
      <c r="C340" s="135"/>
      <c r="D340" s="76"/>
      <c r="E340" s="85"/>
      <c r="F340" s="85"/>
      <c r="G340" s="76"/>
      <c r="H340" s="98"/>
      <c r="M340" s="38"/>
      <c r="N340" s="43"/>
      <c r="O340" s="33"/>
    </row>
    <row r="341" spans="2:15" ht="18.75">
      <c r="B341" s="85"/>
      <c r="C341" s="85"/>
      <c r="D341" s="85"/>
      <c r="E341" s="85"/>
      <c r="F341" s="85"/>
      <c r="G341" s="85"/>
      <c r="H341" s="85"/>
      <c r="M341" s="38"/>
      <c r="N341" s="44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>
        <f>IF(N339="ΘΕΩΡΙΑ",G20,IF(N339="ΕΡΓΑΣΤΗΡΙΟ",H20,0))</f>
        <v>0</v>
      </c>
      <c r="O343" s="33"/>
    </row>
    <row r="344" spans="2:15">
      <c r="B344" s="85"/>
      <c r="C344" s="85"/>
      <c r="D344" s="85"/>
      <c r="E344" s="85"/>
      <c r="F344" s="85"/>
      <c r="G344" s="85"/>
      <c r="H344" s="85"/>
      <c r="M344" s="38"/>
      <c r="N344" s="43"/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45" t="str">
        <f>$A$3</f>
        <v>Α’ Εξάμηνο   -  ΑΙΘΟΥΣΑ : 17 -1ος ΌΡΟΦΟΣ</v>
      </c>
      <c r="O345" s="33"/>
    </row>
    <row r="346" spans="2:15" ht="18.75">
      <c r="B346" s="85"/>
      <c r="C346" s="85"/>
      <c r="D346" s="85"/>
      <c r="E346" s="85"/>
      <c r="F346" s="85"/>
      <c r="G346" s="85"/>
      <c r="H346" s="85"/>
      <c r="M346" s="38"/>
      <c r="N346" s="34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38"/>
      <c r="N347" s="17"/>
      <c r="O347" s="33"/>
    </row>
    <row r="348" spans="2:15">
      <c r="B348" s="85"/>
      <c r="C348" s="85"/>
      <c r="D348" s="85"/>
      <c r="E348" s="85"/>
      <c r="F348" s="85"/>
      <c r="G348" s="85"/>
      <c r="H348" s="85"/>
      <c r="M348" s="17"/>
      <c r="N348" s="17"/>
      <c r="O348" s="17"/>
    </row>
    <row r="349" spans="2:15" ht="18.75">
      <c r="B349" s="85"/>
      <c r="C349" s="85"/>
      <c r="D349" s="85"/>
      <c r="E349" s="85"/>
      <c r="F349" s="85"/>
      <c r="G349" s="85"/>
      <c r="H349" s="85"/>
      <c r="M349" s="32"/>
      <c r="N349" s="39" t="str">
        <f>$N$221</f>
        <v>2021 Β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0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7"/>
      <c r="N351" s="41" t="str">
        <f>$A$1</f>
        <v xml:space="preserve">ΒΟΗΘΟΣ ΒΡΕΦΟΝΗΠΙΟΚΟΜΩΝ </v>
      </c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/>
      <c r="O353" s="32"/>
    </row>
    <row r="354" spans="2:15" ht="18.75">
      <c r="B354" s="85"/>
      <c r="C354" s="85"/>
      <c r="D354" s="85"/>
      <c r="E354" s="85"/>
      <c r="F354" s="85"/>
      <c r="G354" s="85"/>
      <c r="H354" s="85"/>
      <c r="M354" s="32"/>
      <c r="N354" s="44">
        <f>B21</f>
        <v>0</v>
      </c>
      <c r="O354" s="32"/>
    </row>
    <row r="355" spans="2:15" ht="15.75">
      <c r="B355" s="85"/>
      <c r="C355" s="85"/>
      <c r="D355" s="85"/>
      <c r="E355" s="85"/>
      <c r="F355" s="85"/>
      <c r="G355" s="85"/>
      <c r="H355" s="85"/>
      <c r="M355" s="32"/>
      <c r="N355" s="42">
        <f>IF(N354=B21,IF(C21&lt;&gt;"",C9,IF(D21&lt;&gt;"",D9,0)))</f>
        <v>0</v>
      </c>
      <c r="O355" s="32"/>
    </row>
    <row r="356" spans="2:15"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IF(N355="ΘΕΩΡΙΑ",G21,IF(N355="ΕΡΓΑΣΤΗΡΙΟ",H21,0))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Α’ Εξάμηνο   -  ΑΙΘΟΥΣΑ : 17 -1ος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 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41" t="str">
        <f>$A$1</f>
        <v xml:space="preserve">ΒΟΗΘΟΣ ΒΡΕΦΟΝΗΠΙΟΚΟΜΩΝ 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8.75">
      <c r="M370" s="32"/>
      <c r="N370" s="44">
        <f>B22</f>
        <v>0</v>
      </c>
      <c r="O370" s="32"/>
    </row>
    <row r="371" spans="13:15" ht="15.75">
      <c r="M371" s="32"/>
      <c r="N371" s="42">
        <f>IF(N370=B22,IF(C22&lt;&gt;"",C9,IF(D22&lt;&gt;"",D9,0)))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IF(N371="ΘΕΩΡΙΑ",G22,IF(N371="ΕΡΓΑΣΤΗΡΙΟ",H22,0))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Α’ Εξάμηνο   -  ΑΙΘΟΥΣΑ : 17 -1ος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 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41" t="str">
        <f>$A$1</f>
        <v xml:space="preserve">ΒΟΗΘΟΣ ΒΡΕΦΟΝΗΠΙΟΚΟΜΩΝ 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B23</f>
        <v>0</v>
      </c>
      <c r="O386" s="32"/>
    </row>
    <row r="387" spans="13:15" ht="15.75">
      <c r="M387" s="32"/>
      <c r="N387" s="42">
        <f>IF(N386=B23,IF(C23&lt;&gt;"",C9,IF(D23&lt;&gt;"",D9,0)))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IF(N387="ΘΕΩΡΙΑ",G23,IF(N387="ΕΡΓΑΣΤΗΡΙΟ",H23,0))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Α’ Εξάμηνο   -  ΑΙΘΟΥΣΑ : 17 -1ος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 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41" t="str">
        <f>$A$1</f>
        <v xml:space="preserve">ΒΟΗΘΟΣ ΒΡΕΦΟΝΗΠΙΟΚΟΜΩΝ 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B24</f>
        <v>0</v>
      </c>
      <c r="O402" s="32"/>
    </row>
    <row r="403" spans="13:15" ht="15.75">
      <c r="M403" s="38"/>
      <c r="N403" s="42">
        <f>IF(N402=B24,IF(C24&lt;&gt;"",C9,IF(D24&lt;&gt;"",D9,0)))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IF(N403="ΘΕΩΡΙΑ",G24,IF(N403="ΕΡΓΑΣΤΗΡΙΟ",H24,0))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Α’ Εξάμηνο   -  ΑΙΘΟΥΣΑ : 17 -1ος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 Β</v>
      </c>
    </row>
    <row r="413" spans="13:15" ht="15.75">
      <c r="N413" s="40"/>
    </row>
    <row r="414" spans="13:15" ht="15.75">
      <c r="N414" s="41" t="str">
        <f>$A$1</f>
        <v xml:space="preserve">ΒΟΗΘΟΣ ΒΡΕΦΟΝΗΠΙΟΚΟΜΩΝ </v>
      </c>
    </row>
    <row r="415" spans="13:15" ht="15.75">
      <c r="N415" s="42"/>
    </row>
    <row r="416" spans="13:15" ht="15.75">
      <c r="N416" s="42"/>
    </row>
    <row r="417" spans="14:14" ht="18.75">
      <c r="N417" s="44">
        <f>B25</f>
        <v>0</v>
      </c>
    </row>
    <row r="418" spans="14:14" ht="15.75">
      <c r="N418" s="42">
        <f>IF(N417=B25,IF(C25&lt;&gt;"",C9,IF(D25&lt;&gt;"",D9,0)))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IF(N418="ΘΕΩΡΙΑ",G25,IF(N418="ΕΡΓΑΣΤΗΡΙΟ",H25,0))</f>
        <v>0</v>
      </c>
    </row>
    <row r="422" spans="14:14">
      <c r="N422" s="43"/>
    </row>
    <row r="423" spans="14:14" ht="18.75">
      <c r="N423" s="45" t="str">
        <f>$A$3</f>
        <v>Α’ Εξάμηνο   -  ΑΙΘΟΥΣΑ : 17 -1ος ΌΡΟΦΟΣ</v>
      </c>
    </row>
  </sheetData>
  <mergeCells count="11">
    <mergeCell ref="B186:H186"/>
    <mergeCell ref="B194:H194"/>
    <mergeCell ref="M205:N205"/>
    <mergeCell ref="A1:H1"/>
    <mergeCell ref="A2:H2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83969" r:id="rId3"/>
    <oleObject progId="Word.Document.8" shapeId="83970" r:id="rId4"/>
    <oleObject progId="Word.Document.8" shapeId="83971" r:id="rId5"/>
    <oleObject progId="Word.Document.8" shapeId="83972" r:id="rId6"/>
    <oleObject progId="Word.Document.8" shapeId="83973" r:id="rId7"/>
    <oleObject progId="Word.Document.8" shapeId="83974" r:id="rId8"/>
    <oleObject progId="Word.Document.8" shapeId="83975" r:id="rId9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Q1400"/>
  <sheetViews>
    <sheetView topLeftCell="A169" zoomScale="85" zoomScaleNormal="85" workbookViewId="0">
      <pane xSplit="1" topLeftCell="B1" activePane="topRight" state="frozen"/>
      <selection pane="topRight" activeCell="D174" sqref="D174"/>
    </sheetView>
  </sheetViews>
  <sheetFormatPr defaultRowHeight="15"/>
  <cols>
    <col min="1" max="1" width="6" style="58" customWidth="1"/>
    <col min="2" max="2" width="25.28515625" style="58" customWidth="1"/>
    <col min="3" max="3" width="16.28515625" style="58" customWidth="1"/>
    <col min="4" max="4" width="19.140625" style="58" customWidth="1"/>
    <col min="5" max="5" width="21.7109375" style="58" customWidth="1"/>
    <col min="6" max="6" width="19.28515625" style="58" customWidth="1"/>
    <col min="7" max="7" width="19.7109375" style="58" customWidth="1"/>
    <col min="8" max="8" width="22.5703125" style="58" customWidth="1"/>
    <col min="9" max="10" width="9.140625" style="58"/>
    <col min="11" max="11" width="22.42578125" style="58" hidden="1" customWidth="1"/>
    <col min="12" max="12" width="20" style="58" hidden="1" customWidth="1"/>
    <col min="13" max="13" width="51.5703125" style="58" hidden="1" customWidth="1"/>
    <col min="14" max="14" width="9.28515625" style="58" hidden="1" customWidth="1"/>
    <col min="15" max="15" width="11.85546875" style="58" hidden="1" customWidth="1"/>
    <col min="16" max="16" width="0" style="58" hidden="1" customWidth="1"/>
    <col min="17" max="17" width="10.85546875" style="58" hidden="1" customWidth="1"/>
    <col min="18" max="19" width="0" style="58" hidden="1" customWidth="1"/>
    <col min="20" max="16384" width="9.140625" style="58"/>
  </cols>
  <sheetData>
    <row r="1" spans="1:13" ht="20.25">
      <c r="A1" s="364" t="s">
        <v>40</v>
      </c>
      <c r="B1" s="364"/>
      <c r="C1" s="364"/>
      <c r="D1" s="364"/>
      <c r="E1" s="364"/>
      <c r="F1" s="364"/>
      <c r="G1" s="364"/>
      <c r="H1" s="364"/>
    </row>
    <row r="2" spans="1:13" ht="15.75">
      <c r="A2" s="64"/>
      <c r="B2" s="64"/>
      <c r="C2" s="64"/>
      <c r="D2" s="64"/>
      <c r="E2" s="64"/>
      <c r="F2" s="1"/>
      <c r="G2" s="64"/>
      <c r="H2" s="64"/>
    </row>
    <row r="3" spans="1:13" ht="18" customHeight="1">
      <c r="A3" s="356" t="s">
        <v>357</v>
      </c>
      <c r="B3" s="356"/>
      <c r="C3" s="356"/>
      <c r="D3" s="356"/>
      <c r="E3" s="356"/>
      <c r="F3" s="356"/>
      <c r="G3" s="356"/>
      <c r="H3" s="356"/>
    </row>
    <row r="4" spans="1:13">
      <c r="E4" s="101" t="s">
        <v>307</v>
      </c>
      <c r="G4" s="139"/>
    </row>
    <row r="5" spans="1:13">
      <c r="B5" s="3" t="s">
        <v>9</v>
      </c>
    </row>
    <row r="6" spans="1:13" ht="6" customHeight="1">
      <c r="B6" s="4"/>
    </row>
    <row r="7" spans="1:13" ht="6" customHeight="1" thickBot="1">
      <c r="B7" s="4"/>
    </row>
    <row r="8" spans="1:13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3" ht="12" customHeight="1">
      <c r="B9" s="359"/>
      <c r="C9" s="51" t="s">
        <v>35</v>
      </c>
      <c r="D9" s="9" t="s">
        <v>4</v>
      </c>
      <c r="E9" s="359"/>
      <c r="F9" s="359"/>
      <c r="G9" s="359"/>
      <c r="H9" s="359"/>
      <c r="M9" s="105"/>
    </row>
    <row r="10" spans="1:13" ht="26.25" thickBot="1">
      <c r="A10" s="2">
        <f>COUNTIF(B27:H184,B10)</f>
        <v>30</v>
      </c>
      <c r="B10" s="202" t="s">
        <v>159</v>
      </c>
      <c r="C10" s="187">
        <v>2</v>
      </c>
      <c r="D10" s="143"/>
      <c r="E10" s="112">
        <f>C10+D10</f>
        <v>2</v>
      </c>
      <c r="F10" s="10">
        <f>ROUND(E10*15*0.15,0)</f>
        <v>5</v>
      </c>
      <c r="G10" s="79" t="s">
        <v>368</v>
      </c>
      <c r="H10" s="112"/>
      <c r="I10" s="58">
        <f>E10*15</f>
        <v>30</v>
      </c>
      <c r="J10" s="58">
        <f>A10-I10</f>
        <v>0</v>
      </c>
      <c r="M10" s="105"/>
    </row>
    <row r="11" spans="1:13" ht="25.5">
      <c r="A11" s="2">
        <f>COUNTIF(B27:H184,B11)</f>
        <v>45</v>
      </c>
      <c r="B11" s="202" t="s">
        <v>109</v>
      </c>
      <c r="C11" s="187">
        <v>3</v>
      </c>
      <c r="D11" s="143"/>
      <c r="E11" s="112">
        <f t="shared" ref="E11:E25" si="0">C11+D11</f>
        <v>3</v>
      </c>
      <c r="F11" s="10">
        <f t="shared" ref="F11:F25" si="1">ROUND(E11*15*0.15,0)</f>
        <v>7</v>
      </c>
      <c r="G11" s="79" t="s">
        <v>337</v>
      </c>
      <c r="H11" s="112"/>
      <c r="I11" s="58">
        <f t="shared" ref="I11:I25" si="2">E11*15</f>
        <v>45</v>
      </c>
      <c r="J11" s="58">
        <f t="shared" ref="J11:J25" si="3">A11-I11</f>
        <v>0</v>
      </c>
      <c r="M11" s="102" t="str">
        <f>A1</f>
        <v xml:space="preserve">Φύλακας Μουσείων &amp; Αρχαιολογικών Χώρων  </v>
      </c>
    </row>
    <row r="12" spans="1:13" ht="30">
      <c r="A12" s="2">
        <f>COUNTIF(B27:H184,B12)</f>
        <v>30</v>
      </c>
      <c r="B12" s="228" t="s">
        <v>160</v>
      </c>
      <c r="C12" s="187"/>
      <c r="D12" s="143">
        <v>2</v>
      </c>
      <c r="E12" s="112">
        <f t="shared" si="0"/>
        <v>2</v>
      </c>
      <c r="F12" s="10">
        <f t="shared" si="1"/>
        <v>5</v>
      </c>
      <c r="G12" s="12"/>
      <c r="H12" s="92" t="s">
        <v>338</v>
      </c>
      <c r="I12" s="58">
        <f t="shared" si="2"/>
        <v>30</v>
      </c>
      <c r="J12" s="58">
        <f t="shared" si="3"/>
        <v>0</v>
      </c>
      <c r="M12" s="103"/>
    </row>
    <row r="13" spans="1:13" ht="45">
      <c r="A13" s="2">
        <f>COUNTIF(B27:H184,B13)</f>
        <v>45</v>
      </c>
      <c r="B13" s="202" t="s">
        <v>158</v>
      </c>
      <c r="C13" s="187">
        <v>3</v>
      </c>
      <c r="D13" s="143"/>
      <c r="E13" s="112">
        <f t="shared" si="0"/>
        <v>3</v>
      </c>
      <c r="F13" s="10">
        <f t="shared" si="1"/>
        <v>7</v>
      </c>
      <c r="G13" s="79" t="s">
        <v>337</v>
      </c>
      <c r="H13" s="79"/>
      <c r="I13" s="58">
        <f t="shared" si="2"/>
        <v>45</v>
      </c>
      <c r="J13" s="58">
        <f t="shared" si="3"/>
        <v>0</v>
      </c>
      <c r="M13" s="103" t="str">
        <f>A3</f>
        <v>Γ’ Εξάμηνο   -  ΑΙΘΟΥΣΑ : 20 -1ος ΌΡΟΦΟΣ</v>
      </c>
    </row>
    <row r="14" spans="1:13" ht="40.5" customHeight="1">
      <c r="A14" s="2">
        <f>COUNTIF(B27:H184,B14)</f>
        <v>15</v>
      </c>
      <c r="B14" s="202" t="s">
        <v>161</v>
      </c>
      <c r="C14" s="187">
        <v>1</v>
      </c>
      <c r="D14" s="143"/>
      <c r="E14" s="112">
        <f t="shared" si="0"/>
        <v>1</v>
      </c>
      <c r="F14" s="10">
        <f t="shared" si="1"/>
        <v>2</v>
      </c>
      <c r="G14" s="79" t="s">
        <v>332</v>
      </c>
      <c r="H14" s="112"/>
      <c r="I14" s="58">
        <f t="shared" si="2"/>
        <v>15</v>
      </c>
      <c r="J14" s="58">
        <f t="shared" si="3"/>
        <v>0</v>
      </c>
      <c r="M14" s="103"/>
    </row>
    <row r="15" spans="1:13" ht="30">
      <c r="A15" s="2">
        <f>COUNTIF(B27:H184,B15)</f>
        <v>30</v>
      </c>
      <c r="B15" s="202" t="s">
        <v>162</v>
      </c>
      <c r="C15" s="187">
        <v>2</v>
      </c>
      <c r="D15" s="143"/>
      <c r="E15" s="112">
        <f t="shared" si="0"/>
        <v>2</v>
      </c>
      <c r="F15" s="10">
        <f t="shared" si="1"/>
        <v>5</v>
      </c>
      <c r="G15" s="112" t="s">
        <v>339</v>
      </c>
      <c r="H15" s="111"/>
      <c r="I15" s="58">
        <f t="shared" si="2"/>
        <v>30</v>
      </c>
      <c r="J15" s="58">
        <f t="shared" si="3"/>
        <v>0</v>
      </c>
      <c r="M15" s="101" t="s">
        <v>155</v>
      </c>
    </row>
    <row r="16" spans="1:13" s="83" customFormat="1" ht="30.75" thickBot="1">
      <c r="A16" s="2">
        <f>COUNTIF(B27:H184,B16)</f>
        <v>15</v>
      </c>
      <c r="B16" s="202" t="s">
        <v>163</v>
      </c>
      <c r="C16" s="187">
        <v>1</v>
      </c>
      <c r="D16" s="143"/>
      <c r="E16" s="112">
        <f t="shared" si="0"/>
        <v>1</v>
      </c>
      <c r="F16" s="10">
        <f t="shared" si="1"/>
        <v>2</v>
      </c>
      <c r="G16" s="112" t="s">
        <v>326</v>
      </c>
      <c r="H16" s="112"/>
      <c r="I16" s="139">
        <f>E16*15</f>
        <v>15</v>
      </c>
      <c r="J16" s="139">
        <f>A16-I16</f>
        <v>0</v>
      </c>
      <c r="M16" s="99"/>
    </row>
    <row r="17" spans="1:13" s="139" customFormat="1" ht="30">
      <c r="A17" s="111">
        <f>COUNTIF(B27:H184,B16)</f>
        <v>15</v>
      </c>
      <c r="B17" s="202" t="s">
        <v>164</v>
      </c>
      <c r="C17" s="187"/>
      <c r="D17" s="143">
        <v>1</v>
      </c>
      <c r="E17" s="112">
        <f>C17+D17</f>
        <v>1</v>
      </c>
      <c r="F17" s="112">
        <f>ROUND(E17*15*0.15,0)</f>
        <v>2</v>
      </c>
      <c r="G17" s="93"/>
      <c r="H17" s="112" t="s">
        <v>326</v>
      </c>
      <c r="I17" s="139">
        <f>E17*15</f>
        <v>15</v>
      </c>
      <c r="J17" s="139">
        <f>A17-I17</f>
        <v>0</v>
      </c>
      <c r="M17" s="17"/>
    </row>
    <row r="18" spans="1:13" ht="44.25" customHeight="1">
      <c r="A18" s="2">
        <f>COUNTIF(B27:H184,B18)</f>
        <v>30</v>
      </c>
      <c r="B18" s="202" t="s">
        <v>148</v>
      </c>
      <c r="C18" s="187">
        <v>2</v>
      </c>
      <c r="D18" s="143"/>
      <c r="E18" s="112">
        <f t="shared" si="0"/>
        <v>2</v>
      </c>
      <c r="F18" s="10">
        <f t="shared" si="1"/>
        <v>5</v>
      </c>
      <c r="G18" s="12" t="s">
        <v>337</v>
      </c>
      <c r="H18" s="111"/>
      <c r="I18" s="58">
        <f t="shared" si="2"/>
        <v>30</v>
      </c>
      <c r="J18" s="58">
        <f t="shared" si="3"/>
        <v>0</v>
      </c>
    </row>
    <row r="19" spans="1:13" s="139" customFormat="1" ht="47.25" customHeight="1">
      <c r="A19" s="111">
        <f>COUNTIF(B27:H184,B19)</f>
        <v>15</v>
      </c>
      <c r="B19" s="202" t="s">
        <v>165</v>
      </c>
      <c r="C19" s="187"/>
      <c r="D19" s="143">
        <v>1</v>
      </c>
      <c r="E19" s="112">
        <f>C19+D19</f>
        <v>1</v>
      </c>
      <c r="F19" s="112">
        <f>ROUND(E19*15*0.15,0)</f>
        <v>2</v>
      </c>
      <c r="G19" s="112"/>
      <c r="H19" s="12" t="s">
        <v>337</v>
      </c>
      <c r="I19" s="139">
        <f>E19*15</f>
        <v>15</v>
      </c>
      <c r="J19" s="139">
        <f>A19-I19</f>
        <v>0</v>
      </c>
    </row>
    <row r="20" spans="1:13" ht="30">
      <c r="A20" s="111">
        <f>COUNTIF(B27:H184,B20)</f>
        <v>30</v>
      </c>
      <c r="B20" s="202" t="s">
        <v>166</v>
      </c>
      <c r="C20" s="112"/>
      <c r="D20" s="112">
        <v>2</v>
      </c>
      <c r="E20" s="112">
        <f t="shared" si="0"/>
        <v>2</v>
      </c>
      <c r="F20" s="10">
        <f t="shared" si="1"/>
        <v>5</v>
      </c>
      <c r="G20" s="10"/>
      <c r="H20" s="112" t="s">
        <v>321</v>
      </c>
      <c r="I20" s="58">
        <f t="shared" si="2"/>
        <v>30</v>
      </c>
      <c r="J20" s="58">
        <f t="shared" si="3"/>
        <v>0</v>
      </c>
    </row>
    <row r="21" spans="1:13">
      <c r="A21" s="8"/>
      <c r="B21" s="231"/>
      <c r="C21" s="10"/>
      <c r="D21" s="10"/>
      <c r="E21" s="10">
        <f t="shared" si="0"/>
        <v>0</v>
      </c>
      <c r="F21" s="10">
        <f t="shared" si="1"/>
        <v>0</v>
      </c>
      <c r="G21" s="10"/>
      <c r="H21" s="10"/>
      <c r="I21" s="58">
        <f t="shared" si="2"/>
        <v>0</v>
      </c>
      <c r="J21" s="58">
        <f t="shared" si="3"/>
        <v>0</v>
      </c>
    </row>
    <row r="22" spans="1:13">
      <c r="A22" s="8"/>
      <c r="B22" s="10"/>
      <c r="C22" s="10"/>
      <c r="D22" s="10"/>
      <c r="E22" s="10">
        <f t="shared" si="0"/>
        <v>0</v>
      </c>
      <c r="F22" s="10">
        <f t="shared" si="1"/>
        <v>0</v>
      </c>
      <c r="G22" s="10"/>
      <c r="H22" s="10"/>
      <c r="I22" s="58">
        <f t="shared" si="2"/>
        <v>0</v>
      </c>
      <c r="J22" s="58">
        <f t="shared" si="3"/>
        <v>0</v>
      </c>
    </row>
    <row r="23" spans="1:13">
      <c r="A23" s="8"/>
      <c r="B23" s="10"/>
      <c r="C23" s="10"/>
      <c r="D23" s="10"/>
      <c r="E23" s="10">
        <f t="shared" si="0"/>
        <v>0</v>
      </c>
      <c r="F23" s="10">
        <f t="shared" si="1"/>
        <v>0</v>
      </c>
      <c r="G23" s="12"/>
      <c r="H23" s="12"/>
      <c r="I23" s="58">
        <f t="shared" si="2"/>
        <v>0</v>
      </c>
      <c r="J23" s="58">
        <f t="shared" si="3"/>
        <v>0</v>
      </c>
    </row>
    <row r="24" spans="1:13">
      <c r="A24" s="8"/>
      <c r="B24" s="10"/>
      <c r="C24" s="10"/>
      <c r="D24" s="10"/>
      <c r="E24" s="10">
        <f t="shared" si="0"/>
        <v>0</v>
      </c>
      <c r="F24" s="10">
        <f t="shared" si="1"/>
        <v>0</v>
      </c>
      <c r="G24" s="10"/>
      <c r="H24" s="10"/>
      <c r="I24" s="58">
        <f t="shared" si="2"/>
        <v>0</v>
      </c>
      <c r="J24" s="58">
        <f t="shared" si="3"/>
        <v>0</v>
      </c>
    </row>
    <row r="25" spans="1:13">
      <c r="A25" s="8"/>
      <c r="B25" s="10"/>
      <c r="C25" s="10"/>
      <c r="D25" s="10"/>
      <c r="E25" s="10">
        <f t="shared" si="0"/>
        <v>0</v>
      </c>
      <c r="F25" s="10">
        <f t="shared" si="1"/>
        <v>0</v>
      </c>
      <c r="G25" s="10"/>
      <c r="H25" s="10"/>
      <c r="I25" s="58">
        <f t="shared" si="2"/>
        <v>0</v>
      </c>
      <c r="J25" s="58">
        <f t="shared" si="3"/>
        <v>0</v>
      </c>
    </row>
    <row r="26" spans="1:13">
      <c r="A26" s="58">
        <f>SUM(A10:A25)</f>
        <v>300</v>
      </c>
      <c r="B26" s="143" t="s">
        <v>20</v>
      </c>
      <c r="C26" s="61">
        <f>SUM(C10:C20)</f>
        <v>14</v>
      </c>
      <c r="D26" s="61">
        <f>SUM(D10:D20)</f>
        <v>6</v>
      </c>
    </row>
    <row r="28" spans="1:13" hidden="1"/>
    <row r="29" spans="1:13" hidden="1"/>
    <row r="30" spans="1:13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3" hidden="1">
      <c r="A31" s="139"/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3" hidden="1">
      <c r="A32" s="139"/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2" hidden="1">
      <c r="A33" s="139"/>
      <c r="B33" s="6">
        <v>3</v>
      </c>
      <c r="C33" s="15" t="s">
        <v>13</v>
      </c>
      <c r="D33" s="68"/>
      <c r="E33" s="68"/>
      <c r="F33" s="27"/>
      <c r="G33" s="27"/>
      <c r="H33" s="27"/>
      <c r="L33" s="98"/>
    </row>
    <row r="34" spans="1:12" hidden="1">
      <c r="A34" s="139"/>
      <c r="B34" s="6">
        <v>4</v>
      </c>
      <c r="C34" s="15" t="s">
        <v>14</v>
      </c>
      <c r="D34" s="68"/>
      <c r="E34" s="68"/>
      <c r="F34" s="27"/>
      <c r="G34" s="27"/>
      <c r="H34" s="27"/>
      <c r="L34" s="98"/>
    </row>
    <row r="35" spans="1:12" hidden="1">
      <c r="A35" s="139"/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2" hidden="1">
      <c r="A36" s="139"/>
      <c r="B36" s="139"/>
      <c r="C36" s="197"/>
      <c r="D36" s="139"/>
      <c r="E36" s="139"/>
      <c r="F36" s="139"/>
      <c r="G36" s="139"/>
      <c r="H36" s="139"/>
    </row>
    <row r="37" spans="1:12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2" hidden="1">
      <c r="A38" s="139"/>
      <c r="B38" s="6">
        <v>1</v>
      </c>
      <c r="C38" s="15" t="s">
        <v>11</v>
      </c>
      <c r="D38" s="82"/>
      <c r="E38" s="82"/>
      <c r="F38" s="82"/>
      <c r="G38" s="82"/>
      <c r="H38" s="82"/>
      <c r="I38" s="203"/>
    </row>
    <row r="39" spans="1:12" hidden="1">
      <c r="A39" s="139"/>
      <c r="B39" s="6">
        <v>2</v>
      </c>
      <c r="C39" s="15" t="s">
        <v>12</v>
      </c>
      <c r="D39" s="82"/>
      <c r="E39" s="82"/>
      <c r="F39" s="82"/>
      <c r="G39" s="82"/>
      <c r="H39" s="82"/>
      <c r="I39" s="227"/>
    </row>
    <row r="40" spans="1:12" hidden="1">
      <c r="A40" s="139"/>
      <c r="B40" s="6">
        <v>3</v>
      </c>
      <c r="C40" s="15" t="s">
        <v>13</v>
      </c>
      <c r="D40" s="82"/>
      <c r="E40" s="82"/>
      <c r="F40" s="82"/>
      <c r="G40" s="82"/>
      <c r="H40" s="82"/>
      <c r="I40" s="201"/>
    </row>
    <row r="41" spans="1:12" hidden="1">
      <c r="A41" s="139"/>
      <c r="B41" s="6">
        <v>4</v>
      </c>
      <c r="C41" s="15" t="s">
        <v>14</v>
      </c>
      <c r="D41" s="82"/>
      <c r="E41" s="82"/>
      <c r="F41" s="82"/>
      <c r="G41" s="82"/>
      <c r="H41" s="82"/>
      <c r="I41" s="201"/>
    </row>
    <row r="42" spans="1:12" hidden="1">
      <c r="A42" s="139"/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2">
      <c r="A43" s="139"/>
      <c r="B43" s="139"/>
      <c r="C43" s="15"/>
      <c r="D43" s="139"/>
      <c r="E43" s="139"/>
      <c r="F43" s="139"/>
      <c r="G43" s="139"/>
      <c r="H43" s="139"/>
    </row>
    <row r="44" spans="1:12" ht="31.5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  <c r="K44" s="139" t="s">
        <v>82</v>
      </c>
    </row>
    <row r="45" spans="1:12" ht="45" customHeight="1">
      <c r="A45" s="139"/>
      <c r="B45" s="6">
        <v>1</v>
      </c>
      <c r="C45" s="15" t="s">
        <v>11</v>
      </c>
      <c r="D45" s="111"/>
      <c r="E45" s="111"/>
      <c r="F45" s="111"/>
      <c r="G45" s="202" t="s">
        <v>163</v>
      </c>
      <c r="H45" s="202" t="s">
        <v>148</v>
      </c>
    </row>
    <row r="46" spans="1:12" ht="75" customHeight="1">
      <c r="A46" s="139"/>
      <c r="B46" s="6">
        <v>2</v>
      </c>
      <c r="C46" s="15" t="s">
        <v>12</v>
      </c>
      <c r="D46" s="111"/>
      <c r="E46" s="111"/>
      <c r="F46" s="111"/>
      <c r="G46" s="202" t="s">
        <v>164</v>
      </c>
      <c r="H46" s="202" t="s">
        <v>148</v>
      </c>
    </row>
    <row r="47" spans="1:12" ht="76.5" customHeight="1">
      <c r="A47" s="139"/>
      <c r="B47" s="6">
        <v>3</v>
      </c>
      <c r="C47" s="15" t="s">
        <v>13</v>
      </c>
      <c r="D47" s="202"/>
      <c r="E47" s="202"/>
      <c r="F47" s="202"/>
      <c r="G47" s="228" t="s">
        <v>160</v>
      </c>
      <c r="H47" s="202" t="s">
        <v>166</v>
      </c>
    </row>
    <row r="48" spans="1:12" ht="78" customHeight="1">
      <c r="A48" s="139"/>
      <c r="B48" s="6">
        <v>4</v>
      </c>
      <c r="C48" s="15" t="s">
        <v>14</v>
      </c>
      <c r="D48" s="202"/>
      <c r="E48" s="202"/>
      <c r="F48" s="202"/>
      <c r="G48" s="228" t="s">
        <v>160</v>
      </c>
      <c r="H48" s="202" t="s">
        <v>166</v>
      </c>
      <c r="K48" s="98"/>
    </row>
    <row r="49" spans="1:11">
      <c r="A49" s="139"/>
      <c r="B49" s="143">
        <v>5</v>
      </c>
      <c r="C49" s="15" t="s">
        <v>15</v>
      </c>
      <c r="D49" s="82"/>
      <c r="E49" s="82"/>
      <c r="F49" s="111"/>
      <c r="G49" s="82"/>
      <c r="H49" s="82"/>
      <c r="K49" s="98"/>
    </row>
    <row r="50" spans="1:11">
      <c r="A50" s="139"/>
      <c r="B50" s="139"/>
      <c r="C50" s="15"/>
      <c r="D50" s="139"/>
      <c r="E50" s="139"/>
      <c r="F50" s="139"/>
      <c r="G50" s="139"/>
      <c r="H50" s="139"/>
    </row>
    <row r="51" spans="1:11" ht="31.5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11" ht="60.75" customHeight="1">
      <c r="A52" s="139"/>
      <c r="B52" s="6">
        <v>1</v>
      </c>
      <c r="C52" s="15" t="s">
        <v>11</v>
      </c>
      <c r="D52" s="202" t="s">
        <v>109</v>
      </c>
      <c r="E52" s="202" t="s">
        <v>159</v>
      </c>
      <c r="F52" s="202" t="s">
        <v>162</v>
      </c>
      <c r="G52" s="202" t="s">
        <v>163</v>
      </c>
      <c r="H52" s="202" t="s">
        <v>148</v>
      </c>
      <c r="J52" s="232"/>
      <c r="K52" s="233"/>
    </row>
    <row r="53" spans="1:11" ht="60">
      <c r="A53" s="139"/>
      <c r="B53" s="6">
        <v>2</v>
      </c>
      <c r="C53" s="15" t="s">
        <v>12</v>
      </c>
      <c r="D53" s="202" t="s">
        <v>109</v>
      </c>
      <c r="E53" s="202" t="s">
        <v>159</v>
      </c>
      <c r="F53" s="202" t="s">
        <v>162</v>
      </c>
      <c r="G53" s="202" t="s">
        <v>164</v>
      </c>
      <c r="H53" s="202" t="s">
        <v>148</v>
      </c>
      <c r="J53" s="233"/>
      <c r="K53" s="232"/>
    </row>
    <row r="54" spans="1:11" ht="90">
      <c r="A54" s="139"/>
      <c r="B54" s="6">
        <v>3</v>
      </c>
      <c r="C54" s="15" t="s">
        <v>13</v>
      </c>
      <c r="D54" s="202" t="s">
        <v>158</v>
      </c>
      <c r="E54" s="202" t="s">
        <v>161</v>
      </c>
      <c r="F54" s="202" t="s">
        <v>158</v>
      </c>
      <c r="G54" s="228" t="s">
        <v>160</v>
      </c>
      <c r="H54" s="202" t="s">
        <v>166</v>
      </c>
    </row>
    <row r="55" spans="1:11" ht="90">
      <c r="A55" s="139"/>
      <c r="B55" s="6">
        <v>4</v>
      </c>
      <c r="C55" s="15" t="s">
        <v>14</v>
      </c>
      <c r="D55" s="202" t="s">
        <v>158</v>
      </c>
      <c r="E55" s="202" t="s">
        <v>165</v>
      </c>
      <c r="F55" s="202" t="s">
        <v>109</v>
      </c>
      <c r="G55" s="228" t="s">
        <v>160</v>
      </c>
      <c r="H55" s="202" t="s">
        <v>166</v>
      </c>
    </row>
    <row r="56" spans="1:11">
      <c r="A56" s="139"/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11">
      <c r="A57" s="139"/>
      <c r="B57" s="139"/>
      <c r="C57" s="139"/>
      <c r="D57" s="139"/>
      <c r="E57" s="139"/>
      <c r="F57" s="139"/>
      <c r="G57" s="139"/>
      <c r="H57" s="139"/>
    </row>
    <row r="58" spans="1:11" ht="45" customHeight="1">
      <c r="A58" s="139"/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11" ht="75" customHeight="1">
      <c r="A59" s="139">
        <v>3</v>
      </c>
      <c r="B59" s="6">
        <v>1</v>
      </c>
      <c r="C59" s="15" t="s">
        <v>11</v>
      </c>
      <c r="D59" s="202" t="s">
        <v>109</v>
      </c>
      <c r="E59" s="202" t="s">
        <v>159</v>
      </c>
      <c r="F59" s="202" t="s">
        <v>162</v>
      </c>
      <c r="G59" s="202" t="s">
        <v>163</v>
      </c>
      <c r="H59" s="202" t="s">
        <v>148</v>
      </c>
    </row>
    <row r="60" spans="1:11" ht="60">
      <c r="A60" s="139"/>
      <c r="B60" s="6">
        <v>2</v>
      </c>
      <c r="C60" s="15" t="s">
        <v>12</v>
      </c>
      <c r="D60" s="202" t="s">
        <v>109</v>
      </c>
      <c r="E60" s="202" t="s">
        <v>159</v>
      </c>
      <c r="F60" s="202" t="s">
        <v>162</v>
      </c>
      <c r="G60" s="202" t="s">
        <v>164</v>
      </c>
      <c r="H60" s="202" t="s">
        <v>148</v>
      </c>
    </row>
    <row r="61" spans="1:11" ht="90">
      <c r="A61" s="139"/>
      <c r="B61" s="6">
        <v>3</v>
      </c>
      <c r="C61" s="15" t="s">
        <v>13</v>
      </c>
      <c r="D61" s="202" t="s">
        <v>158</v>
      </c>
      <c r="E61" s="202" t="s">
        <v>161</v>
      </c>
      <c r="F61" s="202" t="s">
        <v>158</v>
      </c>
      <c r="G61" s="228" t="s">
        <v>160</v>
      </c>
      <c r="H61" s="202" t="s">
        <v>166</v>
      </c>
    </row>
    <row r="62" spans="1:11" ht="90">
      <c r="A62" s="139"/>
      <c r="B62" s="6">
        <v>4</v>
      </c>
      <c r="C62" s="15" t="s">
        <v>14</v>
      </c>
      <c r="D62" s="202" t="s">
        <v>158</v>
      </c>
      <c r="E62" s="202" t="s">
        <v>165</v>
      </c>
      <c r="F62" s="202" t="s">
        <v>109</v>
      </c>
      <c r="G62" s="228" t="s">
        <v>160</v>
      </c>
      <c r="H62" s="202" t="s">
        <v>166</v>
      </c>
    </row>
    <row r="63" spans="1:11">
      <c r="A63" s="139"/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11" ht="31.5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45" customHeight="1">
      <c r="A65" s="139"/>
      <c r="B65" s="6">
        <v>1</v>
      </c>
      <c r="C65" s="15" t="s">
        <v>11</v>
      </c>
      <c r="D65" s="202" t="s">
        <v>109</v>
      </c>
      <c r="E65" s="202" t="s">
        <v>159</v>
      </c>
      <c r="F65" s="202" t="s">
        <v>162</v>
      </c>
      <c r="G65" s="202" t="s">
        <v>163</v>
      </c>
      <c r="H65" s="202"/>
    </row>
    <row r="66" spans="1:8" ht="75" customHeight="1">
      <c r="A66" s="139"/>
      <c r="B66" s="6">
        <v>2</v>
      </c>
      <c r="C66" s="15" t="s">
        <v>12</v>
      </c>
      <c r="D66" s="202" t="s">
        <v>109</v>
      </c>
      <c r="E66" s="202" t="s">
        <v>159</v>
      </c>
      <c r="F66" s="202" t="s">
        <v>162</v>
      </c>
      <c r="G66" s="202" t="s">
        <v>164</v>
      </c>
      <c r="H66" s="202"/>
    </row>
    <row r="67" spans="1:8" ht="90">
      <c r="A67" s="139"/>
      <c r="B67" s="6">
        <v>3</v>
      </c>
      <c r="C67" s="15" t="s">
        <v>13</v>
      </c>
      <c r="D67" s="202" t="s">
        <v>158</v>
      </c>
      <c r="E67" s="202" t="s">
        <v>161</v>
      </c>
      <c r="F67" s="202" t="s">
        <v>158</v>
      </c>
      <c r="G67" s="228" t="s">
        <v>160</v>
      </c>
      <c r="H67" s="202"/>
    </row>
    <row r="68" spans="1:8" ht="90">
      <c r="A68" s="139"/>
      <c r="B68" s="6">
        <v>4</v>
      </c>
      <c r="C68" s="15" t="s">
        <v>14</v>
      </c>
      <c r="D68" s="202" t="s">
        <v>158</v>
      </c>
      <c r="E68" s="202" t="s">
        <v>165</v>
      </c>
      <c r="F68" s="202" t="s">
        <v>109</v>
      </c>
      <c r="G68" s="228" t="s">
        <v>160</v>
      </c>
      <c r="H68" s="202"/>
    </row>
    <row r="69" spans="1:8">
      <c r="A69" s="139"/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A70" s="139"/>
      <c r="B70" s="139"/>
      <c r="C70" s="139"/>
      <c r="D70" s="139"/>
      <c r="E70" s="139"/>
      <c r="F70" s="139"/>
      <c r="G70" s="139"/>
      <c r="H70" s="139"/>
    </row>
    <row r="71" spans="1:8" ht="31.5">
      <c r="A71" s="139">
        <v>5</v>
      </c>
      <c r="B71" s="5" t="s">
        <v>0</v>
      </c>
      <c r="C71" s="5" t="s">
        <v>1</v>
      </c>
      <c r="D71" s="5" t="s">
        <v>312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45" customHeight="1">
      <c r="A72" s="139"/>
      <c r="B72" s="6">
        <v>1</v>
      </c>
      <c r="C72" s="15" t="s">
        <v>11</v>
      </c>
      <c r="D72" s="202" t="s">
        <v>109</v>
      </c>
      <c r="E72" s="202" t="s">
        <v>159</v>
      </c>
      <c r="F72" s="202" t="s">
        <v>162</v>
      </c>
      <c r="G72" s="202" t="s">
        <v>163</v>
      </c>
      <c r="H72" s="202" t="s">
        <v>148</v>
      </c>
    </row>
    <row r="73" spans="1:8" ht="75" customHeight="1">
      <c r="A73" s="139"/>
      <c r="B73" s="6">
        <v>2</v>
      </c>
      <c r="C73" s="15" t="s">
        <v>12</v>
      </c>
      <c r="D73" s="202" t="s">
        <v>109</v>
      </c>
      <c r="E73" s="202" t="s">
        <v>159</v>
      </c>
      <c r="F73" s="202" t="s">
        <v>162</v>
      </c>
      <c r="G73" s="202" t="s">
        <v>164</v>
      </c>
      <c r="H73" s="202" t="s">
        <v>148</v>
      </c>
    </row>
    <row r="74" spans="1:8" ht="90">
      <c r="A74" s="139"/>
      <c r="B74" s="6">
        <v>3</v>
      </c>
      <c r="C74" s="15" t="s">
        <v>13</v>
      </c>
      <c r="D74" s="202" t="s">
        <v>158</v>
      </c>
      <c r="E74" s="202" t="s">
        <v>161</v>
      </c>
      <c r="F74" s="202" t="s">
        <v>158</v>
      </c>
      <c r="G74" s="228" t="s">
        <v>160</v>
      </c>
      <c r="H74" s="202" t="s">
        <v>166</v>
      </c>
    </row>
    <row r="75" spans="1:8" ht="90">
      <c r="A75" s="139"/>
      <c r="B75" s="6">
        <v>4</v>
      </c>
      <c r="C75" s="15" t="s">
        <v>14</v>
      </c>
      <c r="D75" s="202" t="s">
        <v>158</v>
      </c>
      <c r="E75" s="202" t="s">
        <v>165</v>
      </c>
      <c r="F75" s="202" t="s">
        <v>109</v>
      </c>
      <c r="G75" s="228" t="s">
        <v>160</v>
      </c>
      <c r="H75" s="202" t="s">
        <v>166</v>
      </c>
    </row>
    <row r="76" spans="1:8">
      <c r="A76" s="139"/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A77" s="139"/>
      <c r="B77" s="139"/>
      <c r="C77" s="139"/>
      <c r="D77" s="139"/>
      <c r="E77" s="139"/>
      <c r="F77" s="139"/>
      <c r="G77" s="139"/>
      <c r="H77" s="139"/>
    </row>
    <row r="78" spans="1:8" ht="31.5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45" customHeight="1">
      <c r="A79" s="139"/>
      <c r="B79" s="6">
        <v>1</v>
      </c>
      <c r="C79" s="15" t="s">
        <v>11</v>
      </c>
      <c r="D79" s="202" t="s">
        <v>109</v>
      </c>
      <c r="E79" s="202" t="s">
        <v>159</v>
      </c>
      <c r="F79" s="202" t="s">
        <v>162</v>
      </c>
      <c r="G79" s="202" t="s">
        <v>163</v>
      </c>
      <c r="H79" s="202" t="s">
        <v>148</v>
      </c>
    </row>
    <row r="80" spans="1:8" ht="75" customHeight="1">
      <c r="A80" s="139"/>
      <c r="B80" s="6">
        <v>2</v>
      </c>
      <c r="C80" s="15" t="s">
        <v>12</v>
      </c>
      <c r="D80" s="202" t="s">
        <v>109</v>
      </c>
      <c r="E80" s="202" t="s">
        <v>159</v>
      </c>
      <c r="F80" s="202" t="s">
        <v>162</v>
      </c>
      <c r="G80" s="202" t="s">
        <v>164</v>
      </c>
      <c r="H80" s="202" t="s">
        <v>148</v>
      </c>
    </row>
    <row r="81" spans="1:8" ht="90">
      <c r="A81" s="139"/>
      <c r="B81" s="6">
        <v>3</v>
      </c>
      <c r="C81" s="15" t="s">
        <v>13</v>
      </c>
      <c r="D81" s="202" t="s">
        <v>158</v>
      </c>
      <c r="E81" s="202" t="s">
        <v>161</v>
      </c>
      <c r="F81" s="202" t="s">
        <v>158</v>
      </c>
      <c r="G81" s="228" t="s">
        <v>160</v>
      </c>
      <c r="H81" s="202" t="s">
        <v>166</v>
      </c>
    </row>
    <row r="82" spans="1:8" ht="90">
      <c r="A82" s="139"/>
      <c r="B82" s="6">
        <v>4</v>
      </c>
      <c r="C82" s="15" t="s">
        <v>14</v>
      </c>
      <c r="D82" s="202" t="s">
        <v>158</v>
      </c>
      <c r="E82" s="202" t="s">
        <v>165</v>
      </c>
      <c r="F82" s="202" t="s">
        <v>109</v>
      </c>
      <c r="G82" s="228" t="s">
        <v>160</v>
      </c>
      <c r="H82" s="202" t="s">
        <v>166</v>
      </c>
    </row>
    <row r="83" spans="1:8">
      <c r="A83" s="139"/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A84" s="139"/>
      <c r="B84" s="139"/>
      <c r="C84" s="139"/>
      <c r="D84" s="14"/>
      <c r="E84" s="14"/>
      <c r="F84" s="14"/>
      <c r="G84" s="14"/>
      <c r="H84" s="14"/>
    </row>
    <row r="85" spans="1:8" ht="31.5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45" customHeight="1">
      <c r="A86" s="139"/>
      <c r="B86" s="6">
        <v>1</v>
      </c>
      <c r="C86" s="15" t="s">
        <v>11</v>
      </c>
      <c r="D86" s="202"/>
      <c r="E86" s="202" t="s">
        <v>159</v>
      </c>
      <c r="F86" s="202" t="s">
        <v>162</v>
      </c>
      <c r="G86" s="202"/>
      <c r="H86" s="202" t="s">
        <v>148</v>
      </c>
    </row>
    <row r="87" spans="1:8" ht="75" customHeight="1">
      <c r="A87" s="139"/>
      <c r="B87" s="6">
        <v>2</v>
      </c>
      <c r="C87" s="15" t="s">
        <v>12</v>
      </c>
      <c r="D87" s="202"/>
      <c r="E87" s="202" t="s">
        <v>159</v>
      </c>
      <c r="F87" s="202" t="s">
        <v>162</v>
      </c>
      <c r="G87" s="202"/>
      <c r="H87" s="202" t="s">
        <v>148</v>
      </c>
    </row>
    <row r="88" spans="1:8" ht="90">
      <c r="A88" s="139"/>
      <c r="B88" s="6">
        <v>3</v>
      </c>
      <c r="C88" s="15" t="s">
        <v>13</v>
      </c>
      <c r="D88" s="202"/>
      <c r="E88" s="202" t="s">
        <v>161</v>
      </c>
      <c r="F88" s="202" t="s">
        <v>158</v>
      </c>
      <c r="G88" s="228"/>
      <c r="H88" s="202" t="s">
        <v>166</v>
      </c>
    </row>
    <row r="89" spans="1:8" ht="60">
      <c r="A89" s="139"/>
      <c r="B89" s="6">
        <v>4</v>
      </c>
      <c r="C89" s="15" t="s">
        <v>14</v>
      </c>
      <c r="D89" s="202"/>
      <c r="E89" s="202" t="s">
        <v>165</v>
      </c>
      <c r="F89" s="202" t="s">
        <v>109</v>
      </c>
      <c r="G89" s="228"/>
      <c r="H89" s="202" t="s">
        <v>166</v>
      </c>
    </row>
    <row r="90" spans="1:8">
      <c r="A90" s="139"/>
      <c r="B90" s="143">
        <v>5</v>
      </c>
      <c r="C90" s="15" t="s">
        <v>15</v>
      </c>
      <c r="D90" s="82"/>
      <c r="E90" s="82"/>
      <c r="F90" s="82"/>
      <c r="G90" s="82"/>
      <c r="H90" s="82"/>
    </row>
    <row r="91" spans="1:8">
      <c r="A91" s="139"/>
      <c r="B91" s="139"/>
      <c r="C91" s="139"/>
      <c r="D91" s="139"/>
      <c r="E91" s="139"/>
      <c r="F91" s="139"/>
      <c r="G91" s="139"/>
      <c r="H91" s="139"/>
    </row>
    <row r="92" spans="1:8" ht="31.5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45" customHeight="1">
      <c r="A93" s="139"/>
      <c r="B93" s="6">
        <v>1</v>
      </c>
      <c r="C93" s="15" t="s">
        <v>11</v>
      </c>
      <c r="D93" s="202" t="s">
        <v>109</v>
      </c>
      <c r="E93" s="202" t="s">
        <v>159</v>
      </c>
      <c r="F93" s="202" t="s">
        <v>162</v>
      </c>
      <c r="G93" s="202" t="s">
        <v>163</v>
      </c>
      <c r="H93" s="202" t="s">
        <v>148</v>
      </c>
    </row>
    <row r="94" spans="1:8" ht="75" customHeight="1">
      <c r="A94" s="139"/>
      <c r="B94" s="6">
        <v>2</v>
      </c>
      <c r="C94" s="15" t="s">
        <v>12</v>
      </c>
      <c r="D94" s="202" t="s">
        <v>109</v>
      </c>
      <c r="E94" s="202" t="s">
        <v>159</v>
      </c>
      <c r="F94" s="202" t="s">
        <v>162</v>
      </c>
      <c r="G94" s="202" t="s">
        <v>164</v>
      </c>
      <c r="H94" s="202" t="s">
        <v>148</v>
      </c>
    </row>
    <row r="95" spans="1:8" ht="90">
      <c r="A95" s="139"/>
      <c r="B95" s="6">
        <v>3</v>
      </c>
      <c r="C95" s="15" t="s">
        <v>13</v>
      </c>
      <c r="D95" s="202" t="s">
        <v>158</v>
      </c>
      <c r="E95" s="202" t="s">
        <v>161</v>
      </c>
      <c r="F95" s="202" t="s">
        <v>158</v>
      </c>
      <c r="G95" s="228" t="s">
        <v>160</v>
      </c>
      <c r="H95" s="202" t="s">
        <v>166</v>
      </c>
    </row>
    <row r="96" spans="1:8" ht="90">
      <c r="A96" s="139"/>
      <c r="B96" s="6">
        <v>4</v>
      </c>
      <c r="C96" s="15" t="s">
        <v>14</v>
      </c>
      <c r="D96" s="202" t="s">
        <v>158</v>
      </c>
      <c r="E96" s="202" t="s">
        <v>165</v>
      </c>
      <c r="F96" s="202" t="s">
        <v>109</v>
      </c>
      <c r="G96" s="228" t="s">
        <v>160</v>
      </c>
      <c r="H96" s="202" t="s">
        <v>166</v>
      </c>
    </row>
    <row r="97" spans="1:17" ht="90">
      <c r="A97" s="139"/>
      <c r="B97" s="143">
        <v>5</v>
      </c>
      <c r="C97" s="15" t="s">
        <v>15</v>
      </c>
      <c r="D97" s="202" t="s">
        <v>158</v>
      </c>
      <c r="E97" s="202" t="s">
        <v>109</v>
      </c>
      <c r="F97" s="202" t="s">
        <v>158</v>
      </c>
      <c r="H97" s="82"/>
    </row>
    <row r="98" spans="1:17">
      <c r="A98" s="139"/>
      <c r="B98" s="139"/>
      <c r="C98" s="139"/>
      <c r="D98" s="139"/>
      <c r="E98" s="139"/>
      <c r="F98" s="139"/>
      <c r="G98" s="139"/>
      <c r="H98" s="139"/>
    </row>
    <row r="99" spans="1:17" ht="31.5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  <c r="K99" s="95"/>
      <c r="L99" s="98"/>
      <c r="M99" s="95"/>
      <c r="N99" s="95"/>
      <c r="O99" s="95"/>
      <c r="P99" s="98"/>
      <c r="Q99" s="95"/>
    </row>
    <row r="100" spans="1:17" ht="45" customHeight="1">
      <c r="A100" s="139"/>
      <c r="B100" s="6">
        <v>1</v>
      </c>
      <c r="C100" s="15" t="s">
        <v>11</v>
      </c>
      <c r="D100" s="202" t="s">
        <v>109</v>
      </c>
      <c r="E100" s="202" t="s">
        <v>159</v>
      </c>
      <c r="F100" s="202" t="s">
        <v>162</v>
      </c>
      <c r="G100" s="202" t="s">
        <v>163</v>
      </c>
      <c r="H100" s="202" t="s">
        <v>148</v>
      </c>
      <c r="K100" s="95"/>
      <c r="L100" s="95"/>
      <c r="M100" s="95"/>
      <c r="N100" s="95"/>
      <c r="O100" s="95"/>
      <c r="P100" s="95"/>
      <c r="Q100" s="95"/>
    </row>
    <row r="101" spans="1:17" ht="75" customHeight="1">
      <c r="A101" s="139"/>
      <c r="B101" s="6">
        <v>2</v>
      </c>
      <c r="C101" s="15" t="s">
        <v>12</v>
      </c>
      <c r="D101" s="202" t="s">
        <v>109</v>
      </c>
      <c r="E101" s="202" t="s">
        <v>159</v>
      </c>
      <c r="F101" s="202" t="s">
        <v>162</v>
      </c>
      <c r="G101" s="202" t="s">
        <v>164</v>
      </c>
      <c r="H101" s="202" t="s">
        <v>148</v>
      </c>
      <c r="K101" s="95"/>
      <c r="L101" s="95"/>
      <c r="M101" s="95"/>
      <c r="N101" s="95"/>
      <c r="O101" s="95"/>
      <c r="P101" s="95"/>
      <c r="Q101" s="95"/>
    </row>
    <row r="102" spans="1:17" ht="90">
      <c r="A102" s="139"/>
      <c r="B102" s="6">
        <v>3</v>
      </c>
      <c r="C102" s="15" t="s">
        <v>13</v>
      </c>
      <c r="D102" s="202" t="s">
        <v>158</v>
      </c>
      <c r="E102" s="202" t="s">
        <v>161</v>
      </c>
      <c r="F102" s="202" t="s">
        <v>158</v>
      </c>
      <c r="G102" s="228" t="s">
        <v>160</v>
      </c>
      <c r="H102" s="202" t="s">
        <v>166</v>
      </c>
      <c r="K102" s="95"/>
      <c r="L102" s="114"/>
      <c r="M102" s="115"/>
      <c r="N102" s="95"/>
      <c r="O102" s="95"/>
      <c r="P102" s="114"/>
      <c r="Q102" s="115"/>
    </row>
    <row r="103" spans="1:17" ht="90">
      <c r="A103" s="139"/>
      <c r="B103" s="6">
        <v>4</v>
      </c>
      <c r="C103" s="15" t="s">
        <v>14</v>
      </c>
      <c r="D103" s="202" t="s">
        <v>158</v>
      </c>
      <c r="E103" s="202" t="s">
        <v>165</v>
      </c>
      <c r="F103" s="202" t="s">
        <v>109</v>
      </c>
      <c r="G103" s="228" t="s">
        <v>160</v>
      </c>
      <c r="H103" s="202" t="s">
        <v>166</v>
      </c>
      <c r="K103" s="95"/>
      <c r="L103" s="95"/>
      <c r="M103" s="95"/>
      <c r="N103" s="95"/>
      <c r="O103" s="95"/>
      <c r="P103" s="95"/>
      <c r="Q103" s="95"/>
    </row>
    <row r="104" spans="1:17" ht="90">
      <c r="A104" s="139"/>
      <c r="B104" s="143">
        <v>5</v>
      </c>
      <c r="C104" s="15" t="s">
        <v>15</v>
      </c>
      <c r="D104" s="202" t="s">
        <v>158</v>
      </c>
      <c r="E104" s="202" t="s">
        <v>109</v>
      </c>
      <c r="F104" s="202" t="s">
        <v>109</v>
      </c>
      <c r="G104" s="202" t="s">
        <v>109</v>
      </c>
      <c r="H104" s="312" t="s">
        <v>159</v>
      </c>
      <c r="K104" s="95"/>
      <c r="L104" s="95"/>
      <c r="M104" s="95"/>
      <c r="N104" s="95"/>
      <c r="O104" s="95"/>
      <c r="P104" s="95"/>
      <c r="Q104" s="95"/>
    </row>
    <row r="105" spans="1:17">
      <c r="A105" s="139"/>
      <c r="B105" s="139"/>
      <c r="C105" s="139"/>
      <c r="D105" s="139"/>
      <c r="E105" s="139"/>
      <c r="F105" s="139"/>
      <c r="G105" s="139"/>
      <c r="H105" s="139"/>
      <c r="K105" s="95"/>
      <c r="L105" s="116"/>
      <c r="M105" s="95"/>
      <c r="N105" s="95"/>
      <c r="O105" s="95"/>
      <c r="P105" s="116"/>
      <c r="Q105" s="95"/>
    </row>
    <row r="106" spans="1:17" ht="31.5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  <c r="K106" s="95"/>
      <c r="L106" s="95"/>
      <c r="M106" s="95"/>
      <c r="N106" s="95"/>
      <c r="O106" s="95"/>
      <c r="P106" s="95"/>
      <c r="Q106" s="95"/>
    </row>
    <row r="107" spans="1:17" ht="45" customHeight="1">
      <c r="A107" s="139"/>
      <c r="B107" s="6">
        <v>1</v>
      </c>
      <c r="C107" s="15" t="s">
        <v>11</v>
      </c>
      <c r="D107" s="202" t="s">
        <v>109</v>
      </c>
      <c r="E107" s="202" t="s">
        <v>159</v>
      </c>
      <c r="F107" s="202" t="s">
        <v>162</v>
      </c>
      <c r="G107" s="202" t="s">
        <v>163</v>
      </c>
      <c r="H107" s="202" t="s">
        <v>148</v>
      </c>
      <c r="K107" s="95"/>
      <c r="L107" s="95"/>
      <c r="M107" s="95"/>
      <c r="N107" s="95"/>
      <c r="O107" s="95"/>
      <c r="P107" s="95"/>
      <c r="Q107" s="95"/>
    </row>
    <row r="108" spans="1:17" ht="75" customHeight="1">
      <c r="A108" s="139"/>
      <c r="B108" s="6">
        <v>2</v>
      </c>
      <c r="C108" s="15" t="s">
        <v>12</v>
      </c>
      <c r="D108" s="202" t="s">
        <v>109</v>
      </c>
      <c r="E108" s="202" t="s">
        <v>159</v>
      </c>
      <c r="F108" s="202" t="s">
        <v>162</v>
      </c>
      <c r="G108" s="202" t="s">
        <v>164</v>
      </c>
      <c r="H108" s="202" t="s">
        <v>148</v>
      </c>
    </row>
    <row r="109" spans="1:17" ht="90">
      <c r="A109" s="139"/>
      <c r="B109" s="6">
        <v>3</v>
      </c>
      <c r="C109" s="15" t="s">
        <v>13</v>
      </c>
      <c r="D109" s="202" t="s">
        <v>158</v>
      </c>
      <c r="E109" s="202" t="s">
        <v>161</v>
      </c>
      <c r="F109" s="202" t="s">
        <v>158</v>
      </c>
      <c r="G109" s="228" t="s">
        <v>160</v>
      </c>
      <c r="H109" s="202" t="s">
        <v>166</v>
      </c>
    </row>
    <row r="110" spans="1:17" ht="90">
      <c r="A110" s="139"/>
      <c r="B110" s="6">
        <v>4</v>
      </c>
      <c r="C110" s="15" t="s">
        <v>14</v>
      </c>
      <c r="D110" s="202" t="s">
        <v>158</v>
      </c>
      <c r="E110" s="202" t="s">
        <v>165</v>
      </c>
      <c r="F110" s="202" t="s">
        <v>109</v>
      </c>
      <c r="G110" s="228" t="s">
        <v>160</v>
      </c>
      <c r="H110" s="202" t="s">
        <v>166</v>
      </c>
    </row>
    <row r="111" spans="1:17" ht="60">
      <c r="A111" s="139"/>
      <c r="B111" s="143">
        <v>5</v>
      </c>
      <c r="C111" s="15" t="s">
        <v>15</v>
      </c>
      <c r="E111" s="280" t="s">
        <v>148</v>
      </c>
      <c r="F111" s="283" t="s">
        <v>160</v>
      </c>
      <c r="G111" s="280" t="s">
        <v>166</v>
      </c>
      <c r="H111" s="82"/>
    </row>
    <row r="112" spans="1:17">
      <c r="A112" s="139"/>
      <c r="B112" s="139"/>
      <c r="C112" s="139"/>
      <c r="D112" s="139"/>
      <c r="E112" s="139"/>
      <c r="F112" s="139"/>
      <c r="G112" s="139"/>
      <c r="H112" s="139"/>
    </row>
    <row r="113" spans="1:11" ht="31.5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  <c r="K113" s="17"/>
    </row>
    <row r="114" spans="1:11" ht="60">
      <c r="A114" s="139"/>
      <c r="B114" s="6">
        <v>1</v>
      </c>
      <c r="C114" s="15" t="s">
        <v>11</v>
      </c>
      <c r="D114" s="202" t="s">
        <v>109</v>
      </c>
      <c r="E114" s="202" t="s">
        <v>159</v>
      </c>
      <c r="F114" s="202" t="s">
        <v>162</v>
      </c>
      <c r="G114" s="202" t="s">
        <v>163</v>
      </c>
      <c r="H114" s="202" t="s">
        <v>148</v>
      </c>
      <c r="K114" s="95"/>
    </row>
    <row r="115" spans="1:11" ht="60">
      <c r="A115" s="139"/>
      <c r="B115" s="6">
        <v>2</v>
      </c>
      <c r="C115" s="15" t="s">
        <v>12</v>
      </c>
      <c r="D115" s="202" t="s">
        <v>109</v>
      </c>
      <c r="E115" s="202" t="s">
        <v>159</v>
      </c>
      <c r="F115" s="202" t="s">
        <v>162</v>
      </c>
      <c r="G115" s="202" t="s">
        <v>164</v>
      </c>
      <c r="H115" s="202" t="s">
        <v>148</v>
      </c>
      <c r="K115" s="17"/>
    </row>
    <row r="116" spans="1:11" ht="90">
      <c r="A116" s="139"/>
      <c r="B116" s="6">
        <v>3</v>
      </c>
      <c r="C116" s="15" t="s">
        <v>13</v>
      </c>
      <c r="D116" s="202" t="s">
        <v>158</v>
      </c>
      <c r="F116" s="202" t="s">
        <v>158</v>
      </c>
      <c r="G116" s="228" t="s">
        <v>160</v>
      </c>
      <c r="H116" s="202" t="s">
        <v>166</v>
      </c>
    </row>
    <row r="117" spans="1:11" ht="90">
      <c r="A117" s="139"/>
      <c r="B117" s="6">
        <v>4</v>
      </c>
      <c r="C117" s="15" t="s">
        <v>14</v>
      </c>
      <c r="D117" s="202" t="s">
        <v>158</v>
      </c>
      <c r="E117" s="202" t="s">
        <v>165</v>
      </c>
      <c r="F117" s="202" t="s">
        <v>109</v>
      </c>
      <c r="G117" s="228" t="s">
        <v>160</v>
      </c>
      <c r="H117" s="202" t="s">
        <v>166</v>
      </c>
    </row>
    <row r="118" spans="1:11" ht="60">
      <c r="A118" s="139"/>
      <c r="B118" s="143">
        <v>5</v>
      </c>
      <c r="C118" s="15" t="s">
        <v>15</v>
      </c>
      <c r="E118" s="280" t="s">
        <v>148</v>
      </c>
      <c r="F118" s="283" t="s">
        <v>160</v>
      </c>
      <c r="G118" s="280" t="s">
        <v>166</v>
      </c>
      <c r="H118" s="312" t="s">
        <v>159</v>
      </c>
    </row>
    <row r="119" spans="1:11">
      <c r="A119" s="139"/>
      <c r="B119" s="139"/>
      <c r="C119" s="139"/>
      <c r="D119" s="139"/>
      <c r="E119" s="139"/>
      <c r="F119" s="139"/>
      <c r="G119" s="139"/>
      <c r="H119" s="139"/>
    </row>
    <row r="120" spans="1:11" ht="31.5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11" ht="60">
      <c r="A121" s="139"/>
      <c r="B121" s="6">
        <v>1</v>
      </c>
      <c r="C121" s="15" t="s">
        <v>11</v>
      </c>
      <c r="D121" s="202" t="s">
        <v>109</v>
      </c>
      <c r="E121" s="202" t="s">
        <v>159</v>
      </c>
      <c r="F121" s="202" t="s">
        <v>162</v>
      </c>
      <c r="G121" s="202" t="s">
        <v>163</v>
      </c>
      <c r="H121" s="202" t="s">
        <v>148</v>
      </c>
    </row>
    <row r="122" spans="1:11" ht="60">
      <c r="A122" s="139"/>
      <c r="B122" s="6">
        <v>2</v>
      </c>
      <c r="C122" s="15" t="s">
        <v>12</v>
      </c>
      <c r="D122" s="202" t="s">
        <v>109</v>
      </c>
      <c r="E122" s="202" t="s">
        <v>159</v>
      </c>
      <c r="F122" s="202" t="s">
        <v>162</v>
      </c>
      <c r="G122" s="202" t="s">
        <v>164</v>
      </c>
      <c r="H122" s="202" t="s">
        <v>148</v>
      </c>
    </row>
    <row r="123" spans="1:11" ht="90">
      <c r="A123" s="139"/>
      <c r="B123" s="6">
        <v>3</v>
      </c>
      <c r="C123" s="15" t="s">
        <v>13</v>
      </c>
      <c r="D123" s="202" t="s">
        <v>158</v>
      </c>
      <c r="E123" s="202" t="s">
        <v>161</v>
      </c>
      <c r="F123" s="202" t="s">
        <v>158</v>
      </c>
      <c r="H123" s="202" t="s">
        <v>166</v>
      </c>
    </row>
    <row r="124" spans="1:11" ht="90">
      <c r="A124" s="139"/>
      <c r="B124" s="6">
        <v>4</v>
      </c>
      <c r="C124" s="15" t="s">
        <v>14</v>
      </c>
      <c r="D124" s="202" t="s">
        <v>158</v>
      </c>
      <c r="E124" s="202" t="s">
        <v>165</v>
      </c>
      <c r="F124" s="202" t="s">
        <v>109</v>
      </c>
      <c r="H124" s="202" t="s">
        <v>166</v>
      </c>
    </row>
    <row r="125" spans="1:11" ht="30">
      <c r="A125" s="139"/>
      <c r="B125" s="143">
        <v>5</v>
      </c>
      <c r="C125" s="15" t="s">
        <v>15</v>
      </c>
      <c r="D125" s="202" t="s">
        <v>109</v>
      </c>
      <c r="F125" s="302" t="s">
        <v>162</v>
      </c>
      <c r="H125" s="82"/>
    </row>
    <row r="126" spans="1:11">
      <c r="A126" s="139"/>
      <c r="B126" s="139"/>
      <c r="C126" s="139"/>
      <c r="D126" s="139"/>
      <c r="E126" s="139"/>
      <c r="F126" s="139"/>
      <c r="H126" s="139"/>
    </row>
    <row r="127" spans="1:11">
      <c r="A127" s="139"/>
      <c r="B127" s="139"/>
      <c r="C127" s="139"/>
      <c r="D127" s="139"/>
      <c r="E127" s="139"/>
      <c r="F127" s="139"/>
      <c r="G127" s="139"/>
      <c r="H127" s="139"/>
    </row>
    <row r="128" spans="1:11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11" ht="45" customHeight="1">
      <c r="A129" s="139"/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11">
      <c r="A130" s="139"/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11">
      <c r="A131" s="139"/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11">
      <c r="A132" s="139"/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11">
      <c r="A133" s="139"/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11">
      <c r="A134" s="139"/>
      <c r="B134" s="139"/>
      <c r="C134" s="139"/>
      <c r="D134" s="139"/>
      <c r="E134" s="139"/>
      <c r="F134" s="139"/>
      <c r="G134" s="139"/>
      <c r="H134" s="139"/>
    </row>
    <row r="135" spans="1:11" ht="31.5">
      <c r="A135" s="139"/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11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11" ht="45" customHeight="1">
      <c r="A137" s="139"/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11" ht="75" customHeight="1">
      <c r="A138" s="139"/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11">
      <c r="A139" s="139"/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11">
      <c r="A140" s="139"/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11">
      <c r="A141" s="139"/>
      <c r="B141" s="139"/>
      <c r="C141" s="139"/>
      <c r="D141" s="139"/>
      <c r="E141" s="139"/>
      <c r="F141" s="139"/>
      <c r="G141" s="139"/>
      <c r="H141" s="139"/>
    </row>
    <row r="142" spans="1:11" ht="31.5">
      <c r="A142" s="139"/>
      <c r="B142" s="5" t="s">
        <v>0</v>
      </c>
      <c r="C142" s="5" t="s">
        <v>1</v>
      </c>
      <c r="D142" s="5" t="s">
        <v>416</v>
      </c>
      <c r="E142" s="5" t="s">
        <v>417</v>
      </c>
      <c r="F142" s="5" t="s">
        <v>418</v>
      </c>
      <c r="G142" s="5" t="s">
        <v>419</v>
      </c>
      <c r="H142" s="5" t="s">
        <v>420</v>
      </c>
    </row>
    <row r="143" spans="1:11" ht="60">
      <c r="A143" s="139">
        <v>15</v>
      </c>
      <c r="B143" s="6">
        <v>1</v>
      </c>
      <c r="C143" s="15" t="s">
        <v>11</v>
      </c>
      <c r="D143" s="202" t="s">
        <v>109</v>
      </c>
      <c r="E143" s="202" t="s">
        <v>159</v>
      </c>
      <c r="F143" s="202" t="s">
        <v>162</v>
      </c>
      <c r="G143" s="202" t="s">
        <v>163</v>
      </c>
      <c r="H143" s="202" t="s">
        <v>148</v>
      </c>
      <c r="K143" s="17"/>
    </row>
    <row r="144" spans="1:11" ht="75" customHeight="1">
      <c r="A144" s="139"/>
      <c r="B144" s="6">
        <v>2</v>
      </c>
      <c r="C144" s="15" t="s">
        <v>12</v>
      </c>
      <c r="D144" s="202" t="s">
        <v>109</v>
      </c>
      <c r="E144" s="202" t="s">
        <v>159</v>
      </c>
      <c r="F144" s="202" t="s">
        <v>162</v>
      </c>
      <c r="G144" s="202" t="s">
        <v>164</v>
      </c>
      <c r="H144" s="202" t="s">
        <v>148</v>
      </c>
      <c r="K144" s="17"/>
    </row>
    <row r="145" spans="1:11" ht="45" customHeight="1">
      <c r="A145" s="139"/>
      <c r="B145" s="6">
        <v>3</v>
      </c>
      <c r="C145" s="15" t="s">
        <v>13</v>
      </c>
      <c r="D145" s="202" t="s">
        <v>158</v>
      </c>
      <c r="E145" s="202" t="s">
        <v>161</v>
      </c>
      <c r="F145" s="202" t="s">
        <v>158</v>
      </c>
      <c r="G145" s="228" t="s">
        <v>160</v>
      </c>
      <c r="H145" s="202" t="s">
        <v>166</v>
      </c>
      <c r="K145" s="95"/>
    </row>
    <row r="146" spans="1:11" ht="75" customHeight="1">
      <c r="A146" s="139"/>
      <c r="B146" s="6">
        <v>4</v>
      </c>
      <c r="C146" s="15" t="s">
        <v>14</v>
      </c>
      <c r="D146" s="202" t="s">
        <v>158</v>
      </c>
      <c r="E146" s="202" t="s">
        <v>165</v>
      </c>
      <c r="F146" s="202" t="s">
        <v>109</v>
      </c>
      <c r="G146" s="228" t="s">
        <v>160</v>
      </c>
      <c r="H146" s="202" t="s">
        <v>166</v>
      </c>
      <c r="K146" s="95"/>
    </row>
    <row r="147" spans="1:11" ht="60">
      <c r="A147" s="139"/>
      <c r="B147" s="143">
        <v>5</v>
      </c>
      <c r="C147" s="15" t="s">
        <v>15</v>
      </c>
      <c r="D147" s="280" t="s">
        <v>163</v>
      </c>
      <c r="E147" s="202"/>
      <c r="F147" s="302" t="s">
        <v>162</v>
      </c>
      <c r="G147" s="228" t="s">
        <v>160</v>
      </c>
      <c r="H147" s="202"/>
    </row>
    <row r="148" spans="1:11">
      <c r="A148" s="139"/>
      <c r="B148" s="139"/>
      <c r="C148" s="139"/>
      <c r="D148" s="139"/>
      <c r="E148" s="139"/>
      <c r="F148" s="139"/>
      <c r="H148" s="139"/>
    </row>
    <row r="149" spans="1:11">
      <c r="A149" s="139"/>
      <c r="B149" s="139"/>
      <c r="C149" s="139"/>
      <c r="D149" s="139"/>
      <c r="E149" s="139"/>
      <c r="F149" s="139"/>
      <c r="G149" s="139"/>
      <c r="H149" s="139"/>
    </row>
    <row r="150" spans="1:11" ht="31.5">
      <c r="A150" s="139"/>
      <c r="B150" s="5" t="s">
        <v>0</v>
      </c>
      <c r="C150" s="5" t="s">
        <v>1</v>
      </c>
      <c r="D150" s="5" t="s">
        <v>421</v>
      </c>
      <c r="E150" s="5" t="s">
        <v>422</v>
      </c>
      <c r="F150" s="5" t="s">
        <v>423</v>
      </c>
      <c r="G150" s="5" t="s">
        <v>424</v>
      </c>
      <c r="H150" s="5" t="s">
        <v>425</v>
      </c>
    </row>
    <row r="151" spans="1:11" ht="60">
      <c r="A151" s="139">
        <v>16</v>
      </c>
      <c r="B151" s="6">
        <v>1</v>
      </c>
      <c r="C151" s="15" t="s">
        <v>11</v>
      </c>
      <c r="D151" s="202" t="s">
        <v>109</v>
      </c>
      <c r="E151" s="202" t="s">
        <v>159</v>
      </c>
      <c r="F151" s="202" t="s">
        <v>162</v>
      </c>
      <c r="G151" s="202" t="s">
        <v>163</v>
      </c>
      <c r="H151" s="202" t="s">
        <v>148</v>
      </c>
    </row>
    <row r="152" spans="1:11" ht="51" customHeight="1">
      <c r="A152" s="139"/>
      <c r="B152" s="6">
        <v>2</v>
      </c>
      <c r="C152" s="15" t="s">
        <v>12</v>
      </c>
      <c r="E152" s="202" t="s">
        <v>159</v>
      </c>
      <c r="F152" s="202" t="s">
        <v>162</v>
      </c>
      <c r="G152" s="202" t="s">
        <v>164</v>
      </c>
      <c r="H152" s="202" t="s">
        <v>148</v>
      </c>
    </row>
    <row r="153" spans="1:11" ht="45" customHeight="1">
      <c r="A153" s="139"/>
      <c r="B153" s="6">
        <v>3</v>
      </c>
      <c r="C153" s="15" t="s">
        <v>13</v>
      </c>
      <c r="D153" s="202" t="s">
        <v>158</v>
      </c>
      <c r="E153" s="202" t="s">
        <v>161</v>
      </c>
      <c r="F153" s="202" t="s">
        <v>158</v>
      </c>
      <c r="G153" s="228" t="s">
        <v>160</v>
      </c>
      <c r="H153" s="202" t="s">
        <v>166</v>
      </c>
    </row>
    <row r="154" spans="1:11" ht="75" customHeight="1">
      <c r="A154" s="139"/>
      <c r="B154" s="6">
        <v>4</v>
      </c>
      <c r="C154" s="15" t="s">
        <v>14</v>
      </c>
      <c r="D154" s="202" t="s">
        <v>158</v>
      </c>
      <c r="E154" s="202" t="s">
        <v>165</v>
      </c>
      <c r="F154" s="202" t="s">
        <v>109</v>
      </c>
      <c r="G154" s="228" t="s">
        <v>160</v>
      </c>
      <c r="H154" s="202" t="s">
        <v>166</v>
      </c>
    </row>
    <row r="155" spans="1:11" ht="60">
      <c r="A155" s="139"/>
      <c r="B155" s="143">
        <v>5</v>
      </c>
      <c r="C155" s="15" t="s">
        <v>15</v>
      </c>
      <c r="D155" s="268" t="s">
        <v>164</v>
      </c>
      <c r="E155" s="343" t="s">
        <v>163</v>
      </c>
      <c r="F155" s="202" t="s">
        <v>161</v>
      </c>
      <c r="G155" s="228" t="s">
        <v>160</v>
      </c>
      <c r="H155" s="202"/>
    </row>
    <row r="156" spans="1:11" ht="60">
      <c r="A156" s="139"/>
      <c r="B156" s="6">
        <v>6</v>
      </c>
      <c r="C156" s="15" t="s">
        <v>15</v>
      </c>
      <c r="D156" s="343" t="s">
        <v>164</v>
      </c>
      <c r="F156" s="6"/>
      <c r="G156" s="6"/>
      <c r="H156" s="6"/>
    </row>
    <row r="157" spans="1:11">
      <c r="A157" s="139"/>
      <c r="B157" s="139"/>
      <c r="C157" s="139"/>
      <c r="D157" s="139"/>
      <c r="E157" s="139"/>
      <c r="F157" s="139"/>
      <c r="G157" s="139"/>
      <c r="H157" s="139"/>
    </row>
    <row r="158" spans="1:11">
      <c r="A158" s="139"/>
      <c r="B158" s="139"/>
      <c r="C158" s="139"/>
      <c r="D158" s="139"/>
      <c r="E158" s="139"/>
      <c r="F158" s="139"/>
      <c r="G158" s="139"/>
      <c r="H158" s="139"/>
    </row>
    <row r="159" spans="1:11" ht="31.5">
      <c r="A159" s="139"/>
      <c r="B159" s="199" t="s">
        <v>0</v>
      </c>
      <c r="C159" s="199" t="s">
        <v>1</v>
      </c>
      <c r="D159" s="5" t="s">
        <v>426</v>
      </c>
      <c r="E159" s="5" t="s">
        <v>427</v>
      </c>
      <c r="F159" s="5" t="s">
        <v>428</v>
      </c>
      <c r="G159" s="5" t="s">
        <v>429</v>
      </c>
      <c r="H159" s="5" t="s">
        <v>430</v>
      </c>
    </row>
    <row r="160" spans="1:11" ht="44.25" customHeight="1">
      <c r="A160" s="139">
        <v>17</v>
      </c>
      <c r="B160" s="6">
        <v>1</v>
      </c>
      <c r="C160" s="15" t="s">
        <v>11</v>
      </c>
      <c r="D160" s="202" t="s">
        <v>109</v>
      </c>
      <c r="E160" s="202" t="s">
        <v>159</v>
      </c>
      <c r="F160" s="202" t="s">
        <v>162</v>
      </c>
      <c r="H160" s="202" t="s">
        <v>148</v>
      </c>
    </row>
    <row r="161" spans="1:8" ht="60">
      <c r="A161" s="139"/>
      <c r="B161" s="6">
        <v>2</v>
      </c>
      <c r="C161" s="15" t="s">
        <v>12</v>
      </c>
      <c r="D161" s="202" t="s">
        <v>109</v>
      </c>
      <c r="E161" s="202" t="s">
        <v>159</v>
      </c>
      <c r="F161" s="202" t="s">
        <v>162</v>
      </c>
      <c r="H161" s="202" t="s">
        <v>148</v>
      </c>
    </row>
    <row r="162" spans="1:8" ht="45" customHeight="1">
      <c r="A162" s="139"/>
      <c r="B162" s="6">
        <v>3</v>
      </c>
      <c r="C162" s="15" t="s">
        <v>13</v>
      </c>
      <c r="D162" s="202" t="s">
        <v>158</v>
      </c>
      <c r="E162" s="202" t="s">
        <v>161</v>
      </c>
      <c r="F162" s="202" t="s">
        <v>158</v>
      </c>
      <c r="G162" s="228" t="s">
        <v>160</v>
      </c>
      <c r="H162" s="202" t="s">
        <v>166</v>
      </c>
    </row>
    <row r="163" spans="1:8" ht="58.5" customHeight="1">
      <c r="A163" s="139"/>
      <c r="B163" s="6">
        <v>4</v>
      </c>
      <c r="C163" s="15" t="s">
        <v>14</v>
      </c>
      <c r="D163" s="202" t="s">
        <v>158</v>
      </c>
      <c r="E163" s="202" t="s">
        <v>165</v>
      </c>
      <c r="F163" s="202" t="s">
        <v>109</v>
      </c>
      <c r="G163" s="228" t="s">
        <v>160</v>
      </c>
      <c r="H163" s="202" t="s">
        <v>166</v>
      </c>
    </row>
    <row r="164" spans="1:8" ht="75" customHeight="1">
      <c r="A164" s="139"/>
      <c r="B164" s="6">
        <v>5</v>
      </c>
      <c r="C164" s="15" t="s">
        <v>15</v>
      </c>
      <c r="D164" s="205"/>
      <c r="E164" s="205"/>
      <c r="F164" s="205"/>
      <c r="G164" s="202" t="s">
        <v>161</v>
      </c>
      <c r="H164" s="202"/>
    </row>
    <row r="165" spans="1:8">
      <c r="A165" s="139"/>
      <c r="B165" s="6">
        <v>6</v>
      </c>
      <c r="C165" s="15"/>
      <c r="D165" s="27"/>
      <c r="E165" s="27"/>
      <c r="F165" s="27"/>
      <c r="G165" s="27"/>
      <c r="H165" s="27"/>
    </row>
    <row r="166" spans="1:8">
      <c r="A166" s="139"/>
      <c r="B166" s="139"/>
      <c r="C166" s="139"/>
      <c r="D166" s="65"/>
      <c r="E166" s="65"/>
      <c r="F166" s="65"/>
      <c r="G166" s="65"/>
      <c r="H166" s="65"/>
    </row>
    <row r="167" spans="1:8">
      <c r="A167" s="139"/>
      <c r="B167" s="139"/>
      <c r="C167" s="139"/>
      <c r="D167" s="139"/>
      <c r="E167" s="139"/>
      <c r="F167" s="139"/>
      <c r="G167" s="139"/>
      <c r="H167" s="139"/>
    </row>
    <row r="168" spans="1:8">
      <c r="A168" s="139"/>
      <c r="B168" s="139"/>
      <c r="C168" s="139"/>
      <c r="D168" s="139"/>
      <c r="E168" s="139"/>
      <c r="F168" s="139"/>
      <c r="G168" s="139"/>
      <c r="H168" s="139"/>
    </row>
    <row r="169" spans="1:8" s="139" customFormat="1" ht="31.5">
      <c r="A169" s="139">
        <v>18</v>
      </c>
      <c r="B169" s="5" t="s">
        <v>0</v>
      </c>
      <c r="C169" s="5" t="s">
        <v>1</v>
      </c>
      <c r="D169" s="218" t="s">
        <v>431</v>
      </c>
      <c r="E169" s="218"/>
      <c r="F169" s="5"/>
      <c r="G169" s="5"/>
      <c r="H169" s="5"/>
    </row>
    <row r="170" spans="1:8" s="139" customFormat="1" ht="26.25" customHeight="1">
      <c r="B170" s="6">
        <v>1</v>
      </c>
      <c r="C170" s="15" t="s">
        <v>11</v>
      </c>
      <c r="D170" s="202" t="s">
        <v>109</v>
      </c>
      <c r="E170" s="269"/>
      <c r="F170" s="202"/>
      <c r="G170" s="202"/>
      <c r="H170" s="202"/>
    </row>
    <row r="171" spans="1:8" s="139" customFormat="1" ht="26.25" customHeight="1">
      <c r="B171" s="6">
        <v>2</v>
      </c>
      <c r="C171" s="15" t="s">
        <v>12</v>
      </c>
      <c r="D171" s="202"/>
      <c r="E171" s="269"/>
      <c r="F171" s="202"/>
      <c r="G171" s="202"/>
      <c r="H171" s="202"/>
    </row>
    <row r="172" spans="1:8" s="139" customFormat="1" ht="75" customHeight="1">
      <c r="B172" s="6">
        <v>3</v>
      </c>
      <c r="C172" s="15" t="s">
        <v>13</v>
      </c>
      <c r="D172" s="202" t="s">
        <v>158</v>
      </c>
      <c r="E172" s="267"/>
      <c r="F172" s="202"/>
      <c r="G172" s="228"/>
      <c r="H172" s="202"/>
    </row>
    <row r="173" spans="1:8" s="139" customFormat="1" ht="78" customHeight="1">
      <c r="B173" s="6">
        <v>4</v>
      </c>
      <c r="C173" s="15" t="s">
        <v>14</v>
      </c>
      <c r="D173" s="202" t="s">
        <v>158</v>
      </c>
      <c r="E173" s="267"/>
      <c r="F173" s="202"/>
      <c r="G173" s="228"/>
      <c r="H173" s="202"/>
    </row>
    <row r="174" spans="1:8" s="139" customFormat="1" ht="75">
      <c r="B174" s="6">
        <v>5</v>
      </c>
      <c r="C174" s="15" t="s">
        <v>15</v>
      </c>
      <c r="D174" s="202" t="s">
        <v>165</v>
      </c>
      <c r="E174" s="202"/>
      <c r="F174" s="202"/>
      <c r="G174" s="228"/>
      <c r="H174" s="202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248"/>
      <c r="C176" s="118"/>
      <c r="D176" s="119"/>
      <c r="E176" s="248"/>
      <c r="F176" s="248"/>
      <c r="G176" s="248"/>
      <c r="H176" s="248"/>
    </row>
    <row r="177" spans="1:17" s="139" customFormat="1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7" s="139" customFormat="1" ht="31.5" hidden="1" customHeight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7" s="139" customFormat="1" ht="34.5" hidden="1" customHeight="1">
      <c r="B179" s="6">
        <v>3</v>
      </c>
      <c r="C179" s="15" t="s">
        <v>13</v>
      </c>
      <c r="D179" s="202"/>
      <c r="E179" s="228"/>
      <c r="F179" s="202"/>
      <c r="G179" s="111"/>
      <c r="H179" s="111"/>
      <c r="K179" s="202"/>
    </row>
    <row r="180" spans="1:17" s="139" customFormat="1" ht="31.5" hidden="1" customHeight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7" s="139" customFormat="1" ht="24.75" hidden="1" customHeight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7" s="139" customFormat="1" ht="29.25" hidden="1" customHeight="1">
      <c r="B182" s="6">
        <v>6</v>
      </c>
      <c r="C182" s="15"/>
      <c r="D182" s="13"/>
      <c r="E182" s="6"/>
      <c r="F182" s="6"/>
      <c r="G182" s="6"/>
      <c r="H182" s="6"/>
    </row>
    <row r="183" spans="1:17" hidden="1">
      <c r="A183" s="139"/>
      <c r="B183" s="6">
        <v>6</v>
      </c>
      <c r="C183" s="15"/>
      <c r="D183" s="13"/>
      <c r="E183" s="6"/>
      <c r="F183" s="6"/>
      <c r="G183" s="6"/>
      <c r="H183" s="6"/>
    </row>
    <row r="184" spans="1:17">
      <c r="A184" s="139"/>
      <c r="B184" s="196"/>
      <c r="C184" s="197"/>
      <c r="D184" s="198"/>
      <c r="E184" s="196"/>
      <c r="F184" s="196"/>
      <c r="G184" s="196"/>
      <c r="H184" s="196"/>
    </row>
    <row r="185" spans="1:17">
      <c r="A185" s="139"/>
      <c r="B185" s="196"/>
      <c r="C185" s="197"/>
      <c r="D185" s="198"/>
      <c r="E185" s="196"/>
      <c r="F185" s="196"/>
      <c r="G185" s="196"/>
      <c r="H185" s="196"/>
      <c r="K185" s="23" t="s">
        <v>16</v>
      </c>
      <c r="L185" s="24" t="s">
        <v>17</v>
      </c>
      <c r="M185" s="25" t="s">
        <v>18</v>
      </c>
      <c r="N185" s="23" t="s">
        <v>3</v>
      </c>
      <c r="O185" s="23" t="s">
        <v>19</v>
      </c>
    </row>
    <row r="186" spans="1:17" ht="36.75" customHeight="1">
      <c r="A186" s="139"/>
      <c r="B186" s="360" t="s">
        <v>33</v>
      </c>
      <c r="C186" s="360"/>
      <c r="D186" s="360"/>
      <c r="E186" s="360"/>
      <c r="F186" s="360"/>
      <c r="G186" s="360"/>
      <c r="H186" s="360"/>
      <c r="K186" s="2">
        <v>1</v>
      </c>
      <c r="L186" s="204"/>
      <c r="M186" s="27" t="str">
        <f t="shared" ref="M186:M192" si="4">B10</f>
        <v xml:space="preserve">Αγγλικά ή Γαλλικά </v>
      </c>
      <c r="N186" s="28">
        <f t="shared" ref="N186:N192" si="5">E10</f>
        <v>2</v>
      </c>
      <c r="O186" s="29" t="s">
        <v>84</v>
      </c>
      <c r="Q186" s="47" t="str">
        <f t="shared" ref="Q186:Q198" si="6">M186</f>
        <v xml:space="preserve">Αγγλικά ή Γαλλικά </v>
      </c>
    </row>
    <row r="187" spans="1:17" ht="60" customHeigh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  <c r="K187" s="2">
        <v>2</v>
      </c>
      <c r="L187" s="204"/>
      <c r="M187" s="27" t="str">
        <f t="shared" si="4"/>
        <v>Ιστορία Τέχνης</v>
      </c>
      <c r="N187" s="28">
        <f t="shared" si="5"/>
        <v>3</v>
      </c>
      <c r="O187" s="29" t="s">
        <v>85</v>
      </c>
      <c r="Q187" s="47" t="str">
        <f t="shared" si="6"/>
        <v>Ιστορία Τέχνης</v>
      </c>
    </row>
    <row r="188" spans="1:17" ht="60">
      <c r="A188" s="139"/>
      <c r="B188" s="6">
        <v>1</v>
      </c>
      <c r="C188" s="15" t="s">
        <v>11</v>
      </c>
      <c r="D188" s="202" t="s">
        <v>109</v>
      </c>
      <c r="E188" s="202" t="s">
        <v>159</v>
      </c>
      <c r="F188" s="202" t="s">
        <v>162</v>
      </c>
      <c r="G188" s="202" t="s">
        <v>163</v>
      </c>
      <c r="H188" s="202" t="s">
        <v>148</v>
      </c>
      <c r="K188" s="2">
        <v>3</v>
      </c>
      <c r="L188" s="202"/>
      <c r="M188" s="27" t="str">
        <f t="shared" si="4"/>
        <v xml:space="preserve">Φυσική Αγωγή &amp; Αυτοάμυνα ΕΡΓΑΣΤΗΡΙΟ </v>
      </c>
      <c r="N188" s="28">
        <f t="shared" si="5"/>
        <v>2</v>
      </c>
      <c r="O188" s="29" t="s">
        <v>86</v>
      </c>
      <c r="Q188" s="47" t="str">
        <f t="shared" si="6"/>
        <v xml:space="preserve">Φυσική Αγωγή &amp; Αυτοάμυνα ΕΡΓΑΣΤΗΡΙΟ </v>
      </c>
    </row>
    <row r="189" spans="1:17" ht="60">
      <c r="A189" s="139"/>
      <c r="B189" s="6">
        <v>2</v>
      </c>
      <c r="C189" s="15" t="s">
        <v>12</v>
      </c>
      <c r="D189" s="202"/>
      <c r="E189" s="202"/>
      <c r="F189" s="202"/>
      <c r="G189" s="202" t="s">
        <v>164</v>
      </c>
      <c r="H189" s="202"/>
      <c r="K189" s="2">
        <v>4</v>
      </c>
      <c r="L189" s="204"/>
      <c r="M189" s="27" t="str">
        <f t="shared" si="4"/>
        <v xml:space="preserve">Βασικές Αρχές Φύλαξης Μουσείων,Μνημείων και Αρχαιολογικών Χώρων </v>
      </c>
      <c r="N189" s="28">
        <f t="shared" si="5"/>
        <v>3</v>
      </c>
      <c r="O189" s="29" t="s">
        <v>88</v>
      </c>
      <c r="Q189" s="47" t="str">
        <f t="shared" si="6"/>
        <v xml:space="preserve">Βασικές Αρχές Φύλαξης Μουσείων,Μνημείων και Αρχαιολογικών Χώρων </v>
      </c>
    </row>
    <row r="190" spans="1:17" ht="90">
      <c r="A190" s="139"/>
      <c r="B190" s="6">
        <v>3</v>
      </c>
      <c r="C190" s="15" t="s">
        <v>13</v>
      </c>
      <c r="D190" s="202" t="s">
        <v>158</v>
      </c>
      <c r="E190" s="202" t="s">
        <v>161</v>
      </c>
      <c r="F190" s="202"/>
      <c r="G190" s="228" t="s">
        <v>160</v>
      </c>
      <c r="H190" s="202" t="s">
        <v>166</v>
      </c>
      <c r="K190" s="2">
        <v>5</v>
      </c>
      <c r="L190" s="204"/>
      <c r="M190" s="27" t="str">
        <f t="shared" si="4"/>
        <v xml:space="preserve">Τεχνική Επικοινωνίας - Επιχειρηματικότητα </v>
      </c>
      <c r="N190" s="28">
        <f t="shared" si="5"/>
        <v>1</v>
      </c>
      <c r="O190" s="29" t="s">
        <v>87</v>
      </c>
      <c r="Q190" s="47" t="str">
        <f t="shared" si="6"/>
        <v xml:space="preserve">Τεχνική Επικοινωνίας - Επιχειρηματικότητα </v>
      </c>
    </row>
    <row r="191" spans="1:17" ht="60">
      <c r="A191" s="139"/>
      <c r="B191" s="6">
        <v>4</v>
      </c>
      <c r="C191" s="15" t="s">
        <v>14</v>
      </c>
      <c r="D191" s="202"/>
      <c r="E191" s="202" t="s">
        <v>165</v>
      </c>
      <c r="F191" s="202"/>
      <c r="G191" s="228"/>
      <c r="H191" s="202"/>
      <c r="K191" s="2">
        <v>6</v>
      </c>
      <c r="L191" s="204"/>
      <c r="M191" s="27" t="str">
        <f t="shared" si="4"/>
        <v xml:space="preserve">Αρχές Προληπτικής Συντήρησης </v>
      </c>
      <c r="N191" s="28">
        <f t="shared" si="5"/>
        <v>2</v>
      </c>
      <c r="O191" s="29" t="s">
        <v>91</v>
      </c>
      <c r="Q191" s="47" t="str">
        <f t="shared" si="6"/>
        <v xml:space="preserve">Αρχές Προληπτικής Συντήρησης </v>
      </c>
    </row>
    <row r="192" spans="1:17" ht="36">
      <c r="A192" s="139"/>
      <c r="B192" s="208"/>
      <c r="C192" s="118"/>
      <c r="D192" s="119"/>
      <c r="E192" s="208"/>
      <c r="F192" s="208"/>
      <c r="G192" s="208"/>
      <c r="H192" s="208"/>
      <c r="K192" s="2">
        <v>7</v>
      </c>
      <c r="L192" s="204"/>
      <c r="M192" s="27" t="str">
        <f t="shared" si="4"/>
        <v xml:space="preserve">Αντιμετώπιση Έκτακτων Περιστατικών ΘΕΩΡΙΑ </v>
      </c>
      <c r="N192" s="28">
        <f t="shared" si="5"/>
        <v>1</v>
      </c>
      <c r="O192" s="29" t="s">
        <v>90</v>
      </c>
      <c r="Q192" s="47" t="str">
        <f t="shared" si="6"/>
        <v xml:space="preserve">Αντιμετώπιση Έκτακτων Περιστατικών ΘΕΩΡΙΑ </v>
      </c>
    </row>
    <row r="193" spans="1:17" ht="36">
      <c r="A193" s="139"/>
      <c r="B193" s="208"/>
      <c r="C193" s="118"/>
      <c r="D193" s="119"/>
      <c r="E193" s="208"/>
      <c r="F193" s="208"/>
      <c r="G193" s="208"/>
      <c r="H193" s="208"/>
      <c r="K193" s="2">
        <v>8</v>
      </c>
      <c r="L193" s="204"/>
      <c r="M193" s="27" t="str">
        <f>B17</f>
        <v xml:space="preserve">Αντιμετώπιση Έκτακτων Περιστατικών ΕΡΓΑΣΤΗΡΙΟ </v>
      </c>
      <c r="N193" s="28">
        <f>E17</f>
        <v>1</v>
      </c>
      <c r="O193" s="29" t="s">
        <v>89</v>
      </c>
      <c r="Q193" s="47" t="str">
        <f t="shared" si="6"/>
        <v xml:space="preserve">Αντιμετώπιση Έκτακτων Περιστατικών ΕΡΓΑΣΤΗΡΙΟ </v>
      </c>
    </row>
    <row r="194" spans="1:17" ht="45">
      <c r="A194" s="139">
        <v>21</v>
      </c>
      <c r="B194" s="353" t="s">
        <v>34</v>
      </c>
      <c r="C194" s="353"/>
      <c r="D194" s="353"/>
      <c r="E194" s="353"/>
      <c r="F194" s="353"/>
      <c r="G194" s="353"/>
      <c r="H194" s="353"/>
      <c r="K194" s="2">
        <v>9</v>
      </c>
      <c r="L194" s="204"/>
      <c r="M194" s="27" t="str">
        <f>B18</f>
        <v>Διαχείριση Συλλογών - Χειρισμός και Μεταφορά Έργων Τέχνης ΘΕΩΡΙΑ</v>
      </c>
      <c r="N194" s="28">
        <f>E18</f>
        <v>2</v>
      </c>
      <c r="O194" s="29" t="s">
        <v>92</v>
      </c>
      <c r="Q194" s="47" t="str">
        <f t="shared" si="6"/>
        <v>Διαχείριση Συλλογών - Χειρισμός και Μεταφορά Έργων Τέχνης ΘΕΩΡΙΑ</v>
      </c>
    </row>
    <row r="195" spans="1:17" ht="60.75" customHeight="1">
      <c r="A195" s="139"/>
      <c r="B195" s="5" t="s">
        <v>0</v>
      </c>
      <c r="C195" s="5" t="s">
        <v>1</v>
      </c>
      <c r="D195" s="5" t="s">
        <v>432</v>
      </c>
      <c r="E195" s="5" t="s">
        <v>433</v>
      </c>
      <c r="F195" s="5" t="s">
        <v>434</v>
      </c>
      <c r="G195" s="5" t="s">
        <v>435</v>
      </c>
      <c r="H195" s="5" t="s">
        <v>436</v>
      </c>
      <c r="K195" s="2">
        <v>10</v>
      </c>
      <c r="L195" s="204"/>
      <c r="M195" s="27" t="str">
        <f>B19</f>
        <v xml:space="preserve">Διαχείριση Συλλογών - Χειρισμός και Μεταφορά Έργων Τέχνης ΕΡΓΑΣΤΗΡΙΟ </v>
      </c>
      <c r="N195" s="28">
        <f>E19</f>
        <v>1</v>
      </c>
      <c r="O195" s="29" t="s">
        <v>93</v>
      </c>
      <c r="Q195" s="47" t="str">
        <f t="shared" si="6"/>
        <v xml:space="preserve">Διαχείριση Συλλογών - Χειρισμός και Μεταφορά Έργων Τέχνης ΕΡΓΑΣΤΗΡΙΟ </v>
      </c>
    </row>
    <row r="196" spans="1:17" ht="60" customHeight="1">
      <c r="A196" s="139"/>
      <c r="B196" s="6">
        <v>1</v>
      </c>
      <c r="C196" s="15" t="s">
        <v>60</v>
      </c>
      <c r="D196" s="286" t="s">
        <v>162</v>
      </c>
      <c r="E196" s="286" t="s">
        <v>163</v>
      </c>
      <c r="F196" s="286" t="s">
        <v>148</v>
      </c>
      <c r="G196" s="286" t="s">
        <v>109</v>
      </c>
      <c r="H196" s="286" t="s">
        <v>159</v>
      </c>
      <c r="K196" s="2">
        <v>11</v>
      </c>
      <c r="L196" s="204"/>
      <c r="M196" s="27" t="str">
        <f>B20</f>
        <v xml:space="preserve">Υγιεινή - Πρώτες Βοήθειες ΕΡΓΑΣΤΗΡΙΟ </v>
      </c>
      <c r="N196" s="28">
        <f>E20</f>
        <v>2</v>
      </c>
      <c r="O196" s="29" t="s">
        <v>94</v>
      </c>
      <c r="Q196" s="47" t="str">
        <f t="shared" si="6"/>
        <v xml:space="preserve">Υγιεινή - Πρώτες Βοήθειες ΕΡΓΑΣΤΗΡΙΟ </v>
      </c>
    </row>
    <row r="197" spans="1:17" ht="61.5" customHeight="1">
      <c r="A197" s="139"/>
      <c r="B197" s="6">
        <v>1</v>
      </c>
      <c r="C197" s="15"/>
      <c r="D197" s="286" t="s">
        <v>162</v>
      </c>
      <c r="E197" s="286" t="s">
        <v>163</v>
      </c>
      <c r="F197" s="286" t="s">
        <v>148</v>
      </c>
      <c r="G197" s="286" t="s">
        <v>109</v>
      </c>
      <c r="H197" s="286" t="s">
        <v>159</v>
      </c>
      <c r="K197" s="2">
        <v>12</v>
      </c>
      <c r="L197" s="26">
        <f>M403</f>
        <v>0</v>
      </c>
      <c r="M197" s="27">
        <f>B24</f>
        <v>0</v>
      </c>
      <c r="N197" s="28">
        <f>E24</f>
        <v>0</v>
      </c>
      <c r="O197" s="29"/>
      <c r="Q197" s="48">
        <f t="shared" si="6"/>
        <v>0</v>
      </c>
    </row>
    <row r="198" spans="1:17" ht="73.5" customHeight="1">
      <c r="A198" s="139"/>
      <c r="B198" s="6">
        <v>2</v>
      </c>
      <c r="C198" s="15" t="s">
        <v>61</v>
      </c>
      <c r="D198" s="287" t="s">
        <v>165</v>
      </c>
      <c r="E198" s="289" t="s">
        <v>160</v>
      </c>
      <c r="F198" s="286" t="s">
        <v>166</v>
      </c>
      <c r="G198" s="286" t="s">
        <v>158</v>
      </c>
      <c r="H198" s="286" t="s">
        <v>161</v>
      </c>
      <c r="K198" s="2">
        <v>13</v>
      </c>
      <c r="L198" s="26">
        <f>M418</f>
        <v>0</v>
      </c>
      <c r="M198" s="27">
        <f>B25</f>
        <v>0</v>
      </c>
      <c r="N198" s="28">
        <f>E25</f>
        <v>0</v>
      </c>
      <c r="O198" s="29"/>
      <c r="Q198" s="48">
        <f t="shared" si="6"/>
        <v>0</v>
      </c>
    </row>
    <row r="199" spans="1:17" ht="73.5" customHeight="1" thickBot="1">
      <c r="A199" s="139"/>
      <c r="B199" s="6">
        <v>2</v>
      </c>
      <c r="C199" s="15"/>
      <c r="D199" s="287" t="s">
        <v>165</v>
      </c>
      <c r="E199" s="289" t="s">
        <v>160</v>
      </c>
      <c r="F199" s="286" t="s">
        <v>166</v>
      </c>
      <c r="G199" s="286" t="s">
        <v>158</v>
      </c>
      <c r="H199" s="286" t="s">
        <v>161</v>
      </c>
      <c r="K199" s="52"/>
      <c r="L199" s="55"/>
      <c r="M199" s="53" t="s">
        <v>20</v>
      </c>
      <c r="N199" s="54">
        <f>SUM(N186:N198)</f>
        <v>20</v>
      </c>
      <c r="O199" s="49">
        <f>SUM(O186:O197)</f>
        <v>0</v>
      </c>
    </row>
    <row r="200" spans="1:17" ht="60">
      <c r="A200" s="139"/>
      <c r="B200" s="6">
        <v>3</v>
      </c>
      <c r="C200" s="15" t="s">
        <v>62</v>
      </c>
      <c r="D200" s="288"/>
      <c r="E200" s="286" t="s">
        <v>164</v>
      </c>
      <c r="F200" s="288"/>
      <c r="G200" s="91"/>
      <c r="H200" s="289"/>
      <c r="K200" s="60"/>
      <c r="L200" s="36"/>
      <c r="M200" s="36"/>
      <c r="N200" s="17"/>
      <c r="O200" s="59"/>
    </row>
    <row r="201" spans="1:17" ht="60">
      <c r="A201" s="139"/>
      <c r="B201" s="6">
        <v>3</v>
      </c>
      <c r="C201" s="15"/>
      <c r="D201" s="288"/>
      <c r="E201" s="286" t="s">
        <v>164</v>
      </c>
      <c r="F201" s="288"/>
      <c r="G201" s="290"/>
      <c r="H201" s="289"/>
      <c r="K201" s="60"/>
      <c r="L201" s="35"/>
      <c r="M201" s="35"/>
      <c r="N201" s="17"/>
      <c r="O201" s="59"/>
    </row>
    <row r="202" spans="1:17">
      <c r="A202" s="139"/>
      <c r="B202" s="208"/>
      <c r="C202" s="118"/>
      <c r="D202" s="119"/>
      <c r="E202" s="208"/>
      <c r="F202" s="208"/>
      <c r="G202" s="208"/>
      <c r="H202" s="208"/>
      <c r="K202" s="60"/>
      <c r="L202" s="354" t="s">
        <v>21</v>
      </c>
      <c r="M202" s="354"/>
      <c r="N202" s="17"/>
      <c r="O202" s="59"/>
    </row>
    <row r="203" spans="1:17">
      <c r="A203" s="139"/>
      <c r="B203" s="208"/>
      <c r="C203" s="118"/>
      <c r="D203" s="119"/>
      <c r="E203" s="208"/>
      <c r="F203" s="208"/>
      <c r="G203" s="208"/>
      <c r="H203" s="208"/>
      <c r="K203" s="30" t="s">
        <v>22</v>
      </c>
      <c r="L203" s="17" t="s">
        <v>23</v>
      </c>
      <c r="M203" s="17"/>
      <c r="N203" s="17"/>
      <c r="O203" s="59"/>
    </row>
    <row r="204" spans="1:17">
      <c r="B204" s="177"/>
      <c r="C204" s="177"/>
      <c r="D204" s="178"/>
      <c r="E204" s="178"/>
      <c r="F204" s="178"/>
      <c r="G204" s="178"/>
      <c r="H204" s="178"/>
      <c r="K204" s="60"/>
      <c r="L204" s="17" t="s">
        <v>24</v>
      </c>
      <c r="M204" s="17"/>
      <c r="N204" s="17"/>
      <c r="O204" s="59"/>
    </row>
    <row r="205" spans="1:17">
      <c r="B205" s="179"/>
      <c r="C205" s="179"/>
      <c r="G205" s="177"/>
      <c r="H205" s="177"/>
      <c r="K205" s="60"/>
      <c r="L205" s="17"/>
      <c r="M205" s="17"/>
      <c r="N205" s="17"/>
      <c r="O205" s="59"/>
    </row>
    <row r="206" spans="1:17">
      <c r="B206" s="179"/>
      <c r="C206" s="179"/>
      <c r="G206" s="177"/>
      <c r="H206" s="177"/>
      <c r="K206" s="30" t="s">
        <v>25</v>
      </c>
      <c r="L206" s="17" t="s">
        <v>26</v>
      </c>
      <c r="M206" s="17"/>
      <c r="N206" s="17"/>
      <c r="O206" s="59"/>
    </row>
    <row r="207" spans="1:17">
      <c r="B207" s="85"/>
      <c r="C207" s="162"/>
      <c r="G207" s="85"/>
      <c r="H207" s="85"/>
      <c r="K207" s="60"/>
      <c r="L207" s="17" t="s">
        <v>27</v>
      </c>
      <c r="M207" s="17"/>
      <c r="N207" s="17"/>
      <c r="O207" s="59"/>
    </row>
    <row r="208" spans="1:17">
      <c r="B208" s="180"/>
      <c r="C208" s="180"/>
      <c r="G208" s="180"/>
      <c r="H208" s="180"/>
      <c r="K208" s="60"/>
      <c r="L208" s="31" t="s">
        <v>28</v>
      </c>
      <c r="M208" s="17"/>
      <c r="N208" s="17"/>
      <c r="O208" s="59"/>
    </row>
    <row r="209" spans="2:15">
      <c r="B209" s="85"/>
      <c r="C209" s="85"/>
      <c r="G209" s="85"/>
      <c r="H209" s="85"/>
      <c r="K209" s="60"/>
      <c r="L209" s="17" t="s">
        <v>29</v>
      </c>
      <c r="M209" s="17"/>
      <c r="N209" s="17"/>
      <c r="O209" s="59"/>
    </row>
    <row r="210" spans="2:15" ht="15" customHeight="1">
      <c r="B210" s="181"/>
      <c r="C210" s="177"/>
      <c r="G210" s="177"/>
      <c r="H210" s="177"/>
      <c r="K210" s="60"/>
      <c r="L210" s="17" t="s">
        <v>30</v>
      </c>
      <c r="M210" s="17"/>
      <c r="N210" s="17"/>
      <c r="O210" s="59"/>
    </row>
    <row r="211" spans="2:15">
      <c r="B211" s="177"/>
      <c r="C211" s="177"/>
      <c r="G211" s="177"/>
      <c r="H211" s="177"/>
      <c r="K211" s="60"/>
      <c r="L211" s="17" t="s">
        <v>46</v>
      </c>
      <c r="M211" s="17"/>
      <c r="N211" s="17"/>
      <c r="O211" s="59"/>
    </row>
    <row r="212" spans="2:15">
      <c r="B212" s="177"/>
      <c r="C212" s="177"/>
      <c r="D212" s="177"/>
      <c r="E212" s="177"/>
      <c r="F212" s="177"/>
      <c r="G212" s="177"/>
      <c r="H212" s="177"/>
      <c r="K212" s="60"/>
      <c r="L212" s="85" t="s">
        <v>47</v>
      </c>
      <c r="M212" s="17"/>
      <c r="N212" s="17"/>
      <c r="O212" s="59"/>
    </row>
    <row r="213" spans="2:15">
      <c r="B213" s="177"/>
      <c r="C213" s="177"/>
      <c r="D213" s="177"/>
      <c r="E213" s="177"/>
      <c r="F213" s="177"/>
      <c r="G213" s="177"/>
      <c r="H213" s="177"/>
      <c r="K213" s="60"/>
      <c r="L213" s="17"/>
      <c r="M213" s="62" t="s">
        <v>31</v>
      </c>
      <c r="N213" s="17"/>
      <c r="O213" s="59"/>
    </row>
    <row r="214" spans="2:15">
      <c r="B214" s="177"/>
      <c r="C214" s="177"/>
      <c r="D214" s="177"/>
      <c r="E214" s="177"/>
      <c r="F214" s="177"/>
      <c r="G214" s="177"/>
      <c r="H214" s="177"/>
      <c r="K214" s="60"/>
      <c r="L214" s="17"/>
      <c r="M214" s="62" t="s">
        <v>32</v>
      </c>
      <c r="N214" s="17"/>
      <c r="O214" s="59"/>
    </row>
    <row r="215" spans="2:15" ht="15.75" thickBot="1">
      <c r="B215" s="177"/>
      <c r="C215" s="177"/>
      <c r="D215" s="177"/>
      <c r="E215" s="177"/>
      <c r="F215" s="177"/>
      <c r="G215" s="177"/>
      <c r="H215" s="177"/>
      <c r="K215" s="18"/>
      <c r="L215" s="19"/>
      <c r="M215" s="19"/>
      <c r="N215" s="19"/>
      <c r="O215" s="20"/>
    </row>
    <row r="216" spans="2:15">
      <c r="B216" s="177"/>
      <c r="C216" s="177"/>
      <c r="D216" s="177"/>
      <c r="E216" s="177"/>
      <c r="F216" s="177"/>
      <c r="G216" s="177"/>
      <c r="H216" s="177"/>
    </row>
    <row r="217" spans="2:15">
      <c r="B217" s="177"/>
      <c r="C217" s="177"/>
      <c r="D217" s="177"/>
      <c r="E217" s="177"/>
      <c r="F217" s="177"/>
      <c r="G217" s="177"/>
      <c r="H217" s="177"/>
    </row>
    <row r="218" spans="2:15" ht="18.75">
      <c r="B218" s="177"/>
      <c r="C218" s="177"/>
      <c r="D218" s="177"/>
      <c r="E218" s="177"/>
      <c r="F218" s="177"/>
      <c r="G218" s="177"/>
      <c r="H218" s="177"/>
      <c r="L218" s="32"/>
      <c r="M218" s="39" t="s">
        <v>172</v>
      </c>
      <c r="N218" s="32"/>
    </row>
    <row r="219" spans="2:15" ht="15.75">
      <c r="B219" s="177"/>
      <c r="C219" s="177"/>
      <c r="D219" s="177"/>
      <c r="E219" s="177"/>
      <c r="F219" s="177"/>
      <c r="G219" s="177"/>
      <c r="H219" s="177"/>
      <c r="L219" s="32"/>
      <c r="M219" s="40"/>
      <c r="N219" s="32"/>
    </row>
    <row r="220" spans="2:15" ht="15.75">
      <c r="B220" s="177"/>
      <c r="C220" s="177"/>
      <c r="D220" s="177"/>
      <c r="E220" s="177"/>
      <c r="F220" s="177"/>
      <c r="G220" s="177"/>
      <c r="H220" s="177"/>
      <c r="L220" s="37"/>
      <c r="M220" s="41" t="str">
        <f>$A$1</f>
        <v xml:space="preserve">Φύλακας Μουσείων &amp; Αρχαιολογικών Χώρων  </v>
      </c>
      <c r="N220" s="32"/>
    </row>
    <row r="221" spans="2:15" ht="15.75">
      <c r="B221" s="177"/>
      <c r="C221" s="177"/>
      <c r="D221" s="177"/>
      <c r="E221" s="177"/>
      <c r="F221" s="177"/>
      <c r="G221" s="177"/>
      <c r="H221" s="177"/>
      <c r="L221" s="32"/>
      <c r="M221" s="42"/>
      <c r="N221" s="32"/>
    </row>
    <row r="222" spans="2:15" ht="15.75">
      <c r="B222" s="177"/>
      <c r="C222" s="177"/>
      <c r="D222" s="177"/>
      <c r="E222" s="177"/>
      <c r="F222" s="177"/>
      <c r="G222" s="177"/>
      <c r="H222" s="177"/>
      <c r="L222" s="32"/>
      <c r="M222" s="42"/>
      <c r="N222" s="32"/>
    </row>
    <row r="223" spans="2:15" ht="18.75">
      <c r="B223" s="177"/>
      <c r="C223" s="177"/>
      <c r="D223" s="177"/>
      <c r="E223" s="177"/>
      <c r="F223" s="177"/>
      <c r="G223" s="177"/>
      <c r="H223" s="177"/>
      <c r="L223" s="32"/>
      <c r="M223" s="44" t="str">
        <f>B10</f>
        <v xml:space="preserve">Αγγλικά ή Γαλλικά </v>
      </c>
      <c r="N223" s="32"/>
    </row>
    <row r="224" spans="2:15" ht="15.75">
      <c r="B224" s="177"/>
      <c r="C224" s="177"/>
      <c r="D224" s="177"/>
      <c r="E224" s="177"/>
      <c r="F224" s="177"/>
      <c r="G224" s="177"/>
      <c r="H224" s="177"/>
      <c r="L224" s="32"/>
      <c r="M224" s="42" t="str">
        <f>IF(M223=B10,IF(C10&lt;&gt;"",C9,IF(D10&lt;&gt;"",D9,0)))</f>
        <v>ΘΕΩΡΙΑ</v>
      </c>
      <c r="N224" s="32"/>
    </row>
    <row r="225" spans="2:14">
      <c r="B225" s="177"/>
      <c r="C225" s="177"/>
      <c r="D225" s="177"/>
      <c r="E225" s="177"/>
      <c r="F225" s="177"/>
      <c r="G225" s="177"/>
      <c r="H225" s="177"/>
      <c r="L225" s="38"/>
      <c r="M225" s="43"/>
      <c r="N225" s="33"/>
    </row>
    <row r="226" spans="2:14" ht="18.75">
      <c r="B226" s="177"/>
      <c r="C226" s="177"/>
      <c r="D226" s="177"/>
      <c r="E226" s="177"/>
      <c r="F226" s="177"/>
      <c r="G226" s="177"/>
      <c r="H226" s="177"/>
      <c r="L226" s="38"/>
      <c r="M226" s="44"/>
      <c r="N226" s="33"/>
    </row>
    <row r="227" spans="2:14">
      <c r="B227" s="177"/>
      <c r="C227" s="177"/>
      <c r="D227" s="177"/>
      <c r="E227" s="177"/>
      <c r="F227" s="177"/>
      <c r="G227" s="177"/>
      <c r="H227" s="177"/>
      <c r="L227" s="38"/>
      <c r="M227" s="43"/>
      <c r="N227" s="33"/>
    </row>
    <row r="228" spans="2:14">
      <c r="B228" s="177"/>
      <c r="C228" s="177"/>
      <c r="D228" s="177"/>
      <c r="E228" s="177"/>
      <c r="F228" s="177"/>
      <c r="G228" s="177"/>
      <c r="H228" s="177"/>
      <c r="L228" s="38"/>
      <c r="M228" s="43" t="str">
        <f>IF(M224="ΘΕΩΡΙΑ",G10,IF(M224="ΕΡΓΑΣΤΗΡΙΟ",H10,0))</f>
        <v>60972 ΠΑΝΑΓΙΩΤΗΣ ΚΑΡΑΤΑΣΗΣ</v>
      </c>
      <c r="N228" s="33"/>
    </row>
    <row r="229" spans="2:14">
      <c r="B229" s="177"/>
      <c r="C229" s="177"/>
      <c r="D229" s="177"/>
      <c r="E229" s="177"/>
      <c r="F229" s="177"/>
      <c r="G229" s="177"/>
      <c r="H229" s="177"/>
      <c r="L229" s="38"/>
      <c r="M229" s="43"/>
      <c r="N229" s="33"/>
    </row>
    <row r="230" spans="2:14" ht="18.75">
      <c r="B230" s="177"/>
      <c r="C230" s="177"/>
      <c r="D230" s="177"/>
      <c r="E230" s="177"/>
      <c r="F230" s="177"/>
      <c r="G230" s="177"/>
      <c r="H230" s="177"/>
      <c r="L230" s="38"/>
      <c r="M230" s="45" t="str">
        <f>$A$3</f>
        <v>Γ’ Εξάμηνο   -  ΑΙΘΟΥΣΑ : 20 -1ος ΌΡΟΦΟΣ</v>
      </c>
      <c r="N230" s="33"/>
    </row>
    <row r="231" spans="2:14" ht="18.75">
      <c r="B231" s="177"/>
      <c r="C231" s="177"/>
      <c r="D231" s="177"/>
      <c r="E231" s="177"/>
      <c r="F231" s="177"/>
      <c r="G231" s="177"/>
      <c r="H231" s="177"/>
      <c r="L231" s="38"/>
      <c r="M231" s="34"/>
      <c r="N231" s="33"/>
    </row>
    <row r="232" spans="2:14">
      <c r="B232" s="177"/>
      <c r="C232" s="177"/>
      <c r="D232" s="177"/>
      <c r="E232" s="177"/>
      <c r="F232" s="177"/>
      <c r="G232" s="177"/>
      <c r="H232" s="177"/>
      <c r="L232" s="38"/>
      <c r="M232" s="17"/>
      <c r="N232" s="33"/>
    </row>
    <row r="233" spans="2:14">
      <c r="B233" s="177"/>
      <c r="C233" s="177"/>
      <c r="D233" s="177"/>
      <c r="E233" s="177"/>
      <c r="F233" s="177"/>
      <c r="G233" s="177"/>
      <c r="H233" s="177"/>
      <c r="L233" s="17"/>
      <c r="M233" s="17"/>
      <c r="N233" s="17"/>
    </row>
    <row r="234" spans="2:14" ht="18.75">
      <c r="B234" s="177"/>
      <c r="C234" s="177"/>
      <c r="D234" s="177"/>
      <c r="E234" s="177"/>
      <c r="F234" s="177"/>
      <c r="G234" s="177"/>
      <c r="H234" s="177"/>
      <c r="L234" s="32"/>
      <c r="M234" s="39" t="str">
        <f>$M$218</f>
        <v>2021 Β</v>
      </c>
      <c r="N234" s="32"/>
    </row>
    <row r="235" spans="2:14" ht="15.75">
      <c r="B235" s="177"/>
      <c r="C235" s="177"/>
      <c r="D235" s="177"/>
      <c r="E235" s="177"/>
      <c r="F235" s="177"/>
      <c r="G235" s="177"/>
      <c r="H235" s="177"/>
      <c r="L235" s="32"/>
      <c r="M235" s="40"/>
      <c r="N235" s="32"/>
    </row>
    <row r="236" spans="2:14" ht="15.75">
      <c r="B236" s="177"/>
      <c r="C236" s="177"/>
      <c r="D236" s="177"/>
      <c r="E236" s="177"/>
      <c r="F236" s="177"/>
      <c r="G236" s="177"/>
      <c r="H236" s="177"/>
      <c r="L236" s="37"/>
      <c r="M236" s="41" t="str">
        <f>$A$1</f>
        <v xml:space="preserve">Φύλακας Μουσείων &amp; Αρχαιολογικών Χώρων  </v>
      </c>
      <c r="N236" s="32"/>
    </row>
    <row r="237" spans="2:14" ht="15.75">
      <c r="B237" s="177"/>
      <c r="C237" s="177"/>
      <c r="D237" s="177"/>
      <c r="E237" s="177"/>
      <c r="F237" s="177"/>
      <c r="G237" s="177"/>
      <c r="H237" s="177"/>
      <c r="L237" s="32"/>
      <c r="M237" s="42"/>
      <c r="N237" s="32"/>
    </row>
    <row r="238" spans="2:14" ht="15.75">
      <c r="B238" s="177"/>
      <c r="C238" s="177"/>
      <c r="D238" s="177"/>
      <c r="E238" s="177"/>
      <c r="F238" s="177"/>
      <c r="G238" s="177"/>
      <c r="H238" s="177"/>
      <c r="L238" s="32"/>
      <c r="M238" s="42"/>
      <c r="N238" s="32"/>
    </row>
    <row r="239" spans="2:14" ht="15.75">
      <c r="B239" s="177"/>
      <c r="C239" s="177"/>
      <c r="D239" s="177"/>
      <c r="E239" s="177"/>
      <c r="F239" s="177"/>
      <c r="G239" s="177"/>
      <c r="H239" s="177"/>
      <c r="L239" s="32"/>
      <c r="M239" s="193" t="str">
        <f>B11</f>
        <v>Ιστορία Τέχνης</v>
      </c>
      <c r="N239" s="32"/>
    </row>
    <row r="240" spans="2:14" ht="15.75">
      <c r="B240" s="177"/>
      <c r="C240" s="177"/>
      <c r="D240" s="177"/>
      <c r="E240" s="177"/>
      <c r="F240" s="177"/>
      <c r="G240" s="177"/>
      <c r="H240" s="177"/>
      <c r="L240" s="32"/>
      <c r="M240" s="42" t="str">
        <f>IF(M239=B11,IF(C11&lt;&gt;"",C9,IF(D11&lt;&gt;"",D9,0)))</f>
        <v>ΘΕΩΡΙΑ</v>
      </c>
      <c r="N240" s="32"/>
    </row>
    <row r="241" spans="2:14">
      <c r="B241" s="177"/>
      <c r="C241" s="177"/>
      <c r="D241" s="177"/>
      <c r="E241" s="177"/>
      <c r="F241" s="177"/>
      <c r="G241" s="177"/>
      <c r="H241" s="177"/>
      <c r="L241" s="38"/>
      <c r="M241" s="43"/>
      <c r="N241" s="33"/>
    </row>
    <row r="242" spans="2:14" ht="18.75">
      <c r="B242" s="177"/>
      <c r="C242" s="177"/>
      <c r="D242" s="177"/>
      <c r="E242" s="177"/>
      <c r="F242" s="177"/>
      <c r="G242" s="177"/>
      <c r="H242" s="177"/>
      <c r="L242" s="38"/>
      <c r="M242" s="44"/>
      <c r="N242" s="33"/>
    </row>
    <row r="243" spans="2:14">
      <c r="B243" s="177"/>
      <c r="C243" s="177"/>
      <c r="D243" s="177"/>
      <c r="E243" s="177"/>
      <c r="F243" s="177"/>
      <c r="G243" s="177"/>
      <c r="H243" s="177"/>
      <c r="L243" s="38"/>
      <c r="M243" s="43"/>
      <c r="N243" s="33"/>
    </row>
    <row r="244" spans="2:14">
      <c r="B244" s="85"/>
      <c r="C244" s="85"/>
      <c r="D244" s="85"/>
      <c r="E244" s="85"/>
      <c r="F244" s="85"/>
      <c r="G244" s="85"/>
      <c r="H244" s="85"/>
      <c r="L244" s="38"/>
      <c r="M244" s="43" t="str">
        <f>IF(M240="ΘΕΩΡΙΑ",G11,IF(M240="ΕΡΓΑΣΤΗΡΙΟ",H11,0))</f>
        <v xml:space="preserve">4281 ΤΣΑΜΠΙΚΑ ΑΦΑΝΤΕΝΟΥ </v>
      </c>
      <c r="N244" s="33"/>
    </row>
    <row r="245" spans="2:14" ht="15.75">
      <c r="B245" s="85"/>
      <c r="C245" s="182"/>
      <c r="D245" s="182"/>
      <c r="E245" s="85"/>
      <c r="F245" s="167"/>
      <c r="G245" s="167"/>
      <c r="H245" s="85"/>
      <c r="L245" s="38"/>
      <c r="M245" s="43"/>
      <c r="N245" s="33"/>
    </row>
    <row r="246" spans="2:14" ht="18.75">
      <c r="B246" s="85"/>
      <c r="C246" s="85"/>
      <c r="D246" s="85"/>
      <c r="E246" s="85"/>
      <c r="F246" s="171"/>
      <c r="G246" s="177"/>
      <c r="H246" s="177"/>
      <c r="L246" s="38"/>
      <c r="M246" s="45" t="str">
        <f>$A$3</f>
        <v>Γ’ Εξάμηνο   -  ΑΙΘΟΥΣΑ : 20 -1ος ΌΡΟΦΟΣ</v>
      </c>
      <c r="N246" s="33"/>
    </row>
    <row r="247" spans="2:14" ht="18.75">
      <c r="B247" s="85"/>
      <c r="C247" s="167"/>
      <c r="D247" s="167"/>
      <c r="E247" s="85"/>
      <c r="F247" s="183"/>
      <c r="G247" s="183"/>
      <c r="H247" s="85"/>
      <c r="L247" s="38"/>
      <c r="M247" s="34"/>
      <c r="N247" s="33"/>
    </row>
    <row r="248" spans="2:14">
      <c r="B248" s="85"/>
      <c r="C248" s="85"/>
      <c r="D248" s="85"/>
      <c r="E248" s="85"/>
      <c r="F248" s="183"/>
      <c r="G248" s="183"/>
      <c r="H248" s="85"/>
      <c r="L248" s="38"/>
      <c r="M248" s="17"/>
      <c r="N248" s="33"/>
    </row>
    <row r="249" spans="2:14">
      <c r="B249" s="85"/>
      <c r="C249" s="167"/>
      <c r="D249" s="167"/>
      <c r="E249" s="184"/>
      <c r="F249" s="184"/>
      <c r="G249" s="184"/>
      <c r="H249" s="184"/>
      <c r="L249" s="17"/>
      <c r="M249" s="17"/>
      <c r="N249" s="17"/>
    </row>
    <row r="250" spans="2:14" ht="18.75">
      <c r="B250" s="85"/>
      <c r="C250" s="164"/>
      <c r="D250" s="164"/>
      <c r="E250" s="85"/>
      <c r="F250" s="85"/>
      <c r="G250" s="85"/>
      <c r="H250" s="85"/>
      <c r="L250" s="32"/>
      <c r="M250" s="39" t="str">
        <f>$M$218</f>
        <v>2021 Β</v>
      </c>
      <c r="N250" s="32"/>
    </row>
    <row r="251" spans="2:14" ht="15.75">
      <c r="B251" s="85"/>
      <c r="C251" s="164"/>
      <c r="D251" s="164"/>
      <c r="E251" s="85"/>
      <c r="F251" s="85"/>
      <c r="G251" s="85"/>
      <c r="H251" s="85"/>
      <c r="L251" s="32"/>
      <c r="M251" s="40"/>
      <c r="N251" s="32"/>
    </row>
    <row r="252" spans="2:14" ht="15.75">
      <c r="B252" s="85"/>
      <c r="C252" s="164"/>
      <c r="D252" s="164"/>
      <c r="E252" s="85"/>
      <c r="F252" s="85"/>
      <c r="G252" s="85"/>
      <c r="H252" s="85"/>
      <c r="L252" s="37"/>
      <c r="M252" s="41" t="str">
        <f>$A$1</f>
        <v xml:space="preserve">Φύλακας Μουσείων &amp; Αρχαιολογικών Χώρων  </v>
      </c>
      <c r="N252" s="32"/>
    </row>
    <row r="253" spans="2:14" ht="15.75">
      <c r="B253" s="85"/>
      <c r="C253" s="164"/>
      <c r="D253" s="164"/>
      <c r="E253" s="85"/>
      <c r="F253" s="85"/>
      <c r="G253" s="85"/>
      <c r="H253" s="85"/>
      <c r="L253" s="32"/>
      <c r="M253" s="42"/>
      <c r="N253" s="32"/>
    </row>
    <row r="254" spans="2:14" ht="15.75">
      <c r="B254" s="174"/>
      <c r="C254" s="85"/>
      <c r="D254" s="85"/>
      <c r="E254" s="85"/>
      <c r="F254" s="85"/>
      <c r="G254" s="85"/>
      <c r="H254" s="85"/>
      <c r="L254" s="32"/>
      <c r="M254" s="42"/>
      <c r="N254" s="32"/>
    </row>
    <row r="255" spans="2:14" ht="18.75">
      <c r="B255" s="85"/>
      <c r="C255" s="85"/>
      <c r="D255" s="85"/>
      <c r="E255" s="85"/>
      <c r="F255" s="85"/>
      <c r="G255" s="85"/>
      <c r="H255" s="85"/>
      <c r="L255" s="32"/>
      <c r="M255" s="44" t="str">
        <f>B12</f>
        <v xml:space="preserve">Φυσική Αγωγή &amp; Αυτοάμυνα ΕΡΓΑΣΤΗΡΙΟ </v>
      </c>
      <c r="N255" s="32"/>
    </row>
    <row r="256" spans="2:14" ht="15.75">
      <c r="B256" s="85"/>
      <c r="C256" s="85"/>
      <c r="D256" s="85"/>
      <c r="E256" s="85"/>
      <c r="F256" s="85"/>
      <c r="G256" s="85"/>
      <c r="H256" s="85"/>
      <c r="L256" s="32"/>
      <c r="M256" s="42" t="str">
        <f>IF(M255=B12,IF(C12&lt;&gt;"",C9,IF(D12&lt;&gt;"",D9,0)))</f>
        <v>ΕΡΓΑΣΤΗΡΙΟ</v>
      </c>
      <c r="N256" s="32"/>
    </row>
    <row r="257" spans="2:14">
      <c r="B257" s="85"/>
      <c r="C257" s="85"/>
      <c r="D257" s="85"/>
      <c r="E257" s="85"/>
      <c r="F257" s="85"/>
      <c r="G257" s="85"/>
      <c r="H257" s="85"/>
      <c r="L257" s="38"/>
      <c r="M257" s="43"/>
      <c r="N257" s="33"/>
    </row>
    <row r="258" spans="2:14" ht="18.75">
      <c r="B258" s="85"/>
      <c r="C258" s="85"/>
      <c r="D258" s="85"/>
      <c r="E258" s="85"/>
      <c r="F258" s="85"/>
      <c r="G258" s="85"/>
      <c r="H258" s="85"/>
      <c r="L258" s="38"/>
      <c r="M258" s="44"/>
      <c r="N258" s="33"/>
    </row>
    <row r="259" spans="2:14">
      <c r="B259" s="85"/>
      <c r="C259" s="85"/>
      <c r="D259" s="85"/>
      <c r="E259" s="85"/>
      <c r="F259" s="85"/>
      <c r="G259" s="85"/>
      <c r="H259" s="85"/>
      <c r="L259" s="38"/>
      <c r="M259" s="43"/>
      <c r="N259" s="33"/>
    </row>
    <row r="260" spans="2:14">
      <c r="B260" s="85"/>
      <c r="C260" s="85"/>
      <c r="D260" s="85"/>
      <c r="E260" s="85"/>
      <c r="F260" s="85"/>
      <c r="G260" s="85"/>
      <c r="H260" s="85"/>
      <c r="L260" s="38"/>
      <c r="M260" s="43" t="str">
        <f>IF(M256="ΘΕΩΡΙΑ",G12,IF(M256="ΕΡΓΑΣΤΗΡΙΟ",H12,0))</f>
        <v>8438 ΕΥΑΓΓΕΛΟΣ ΧΑΤΖΗΛΕΛΕΚΑΣ</v>
      </c>
      <c r="N260" s="33"/>
    </row>
    <row r="261" spans="2:14">
      <c r="B261" s="85"/>
      <c r="C261" s="85"/>
      <c r="D261" s="85"/>
      <c r="E261" s="85"/>
      <c r="F261" s="85"/>
      <c r="G261" s="85"/>
      <c r="H261" s="85"/>
      <c r="L261" s="38"/>
      <c r="M261" s="43"/>
      <c r="N261" s="33"/>
    </row>
    <row r="262" spans="2:14" ht="18.75">
      <c r="B262" s="175"/>
      <c r="C262" s="165"/>
      <c r="D262" s="165"/>
      <c r="E262" s="165"/>
      <c r="F262" s="165"/>
      <c r="G262" s="165"/>
      <c r="H262" s="165"/>
      <c r="L262" s="38"/>
      <c r="M262" s="45" t="str">
        <f>$A$3</f>
        <v>Γ’ Εξάμηνο   -  ΑΙΘΟΥΣΑ : 20 -1ος ΌΡΟΦΟΣ</v>
      </c>
      <c r="N262" s="33"/>
    </row>
    <row r="263" spans="2:14" ht="18.75">
      <c r="B263" s="165"/>
      <c r="C263" s="165"/>
      <c r="D263" s="165"/>
      <c r="E263" s="165"/>
      <c r="F263" s="165"/>
      <c r="G263" s="165"/>
      <c r="H263" s="165"/>
      <c r="L263" s="38"/>
      <c r="M263" s="34"/>
      <c r="N263" s="33"/>
    </row>
    <row r="264" spans="2:14" ht="15" customHeight="1">
      <c r="B264" s="185"/>
      <c r="C264" s="185"/>
      <c r="D264" s="185"/>
      <c r="E264" s="185"/>
      <c r="F264" s="185"/>
      <c r="G264" s="185"/>
      <c r="H264" s="185"/>
      <c r="L264" s="38"/>
      <c r="M264" s="17"/>
      <c r="N264" s="33"/>
    </row>
    <row r="265" spans="2:14" ht="15" customHeight="1">
      <c r="B265" s="185"/>
      <c r="C265" s="185"/>
      <c r="D265" s="185"/>
      <c r="E265" s="185"/>
      <c r="F265" s="185"/>
      <c r="G265" s="185"/>
      <c r="H265" s="185"/>
      <c r="L265" s="17"/>
      <c r="M265" s="17"/>
      <c r="N265" s="17"/>
    </row>
    <row r="266" spans="2:14" ht="18.75">
      <c r="B266" s="185"/>
      <c r="C266" s="185"/>
      <c r="D266" s="185"/>
      <c r="E266" s="185"/>
      <c r="F266" s="185"/>
      <c r="G266" s="185"/>
      <c r="H266" s="185"/>
      <c r="L266" s="32"/>
      <c r="M266" s="39" t="str">
        <f>$M$218</f>
        <v>2021 Β</v>
      </c>
      <c r="N266" s="32"/>
    </row>
    <row r="267" spans="2:14" ht="15.75" customHeight="1">
      <c r="B267" s="185"/>
      <c r="C267" s="185"/>
      <c r="D267" s="185"/>
      <c r="E267" s="185"/>
      <c r="F267" s="185"/>
      <c r="G267" s="185"/>
      <c r="H267" s="185"/>
      <c r="L267" s="32"/>
      <c r="M267" s="40"/>
      <c r="N267" s="32"/>
    </row>
    <row r="268" spans="2:14" ht="15.75" customHeight="1">
      <c r="B268" s="185"/>
      <c r="C268" s="185"/>
      <c r="D268" s="185"/>
      <c r="E268" s="185"/>
      <c r="F268" s="185"/>
      <c r="G268" s="185"/>
      <c r="H268" s="185"/>
      <c r="L268" s="37"/>
      <c r="M268" s="41" t="str">
        <f>$A$1</f>
        <v xml:space="preserve">Φύλακας Μουσείων &amp; Αρχαιολογικών Χώρων  </v>
      </c>
      <c r="N268" s="32"/>
    </row>
    <row r="269" spans="2:14" ht="15.75" customHeight="1">
      <c r="B269" s="185"/>
      <c r="C269" s="185"/>
      <c r="D269" s="185"/>
      <c r="E269" s="185"/>
      <c r="F269" s="185"/>
      <c r="G269" s="185"/>
      <c r="H269" s="185"/>
      <c r="L269" s="32"/>
      <c r="M269" s="42"/>
      <c r="N269" s="32"/>
    </row>
    <row r="270" spans="2:14" ht="15.75" customHeight="1">
      <c r="B270" s="185"/>
      <c r="C270" s="185"/>
      <c r="D270" s="185"/>
      <c r="E270" s="185"/>
      <c r="F270" s="185"/>
      <c r="G270" s="185"/>
      <c r="H270" s="185"/>
      <c r="L270" s="32"/>
      <c r="M270" s="42"/>
      <c r="N270" s="32"/>
    </row>
    <row r="271" spans="2:14" ht="56.25">
      <c r="B271" s="185"/>
      <c r="C271" s="185"/>
      <c r="D271" s="185"/>
      <c r="E271" s="185"/>
      <c r="F271" s="185"/>
      <c r="G271" s="185"/>
      <c r="H271" s="185"/>
      <c r="L271" s="32"/>
      <c r="M271" s="46" t="str">
        <f>B13</f>
        <v xml:space="preserve">Βασικές Αρχές Φύλαξης Μουσείων,Μνημείων και Αρχαιολογικών Χώρων </v>
      </c>
      <c r="N271" s="32"/>
    </row>
    <row r="272" spans="2:14" ht="15.75" customHeight="1">
      <c r="B272" s="185"/>
      <c r="C272" s="185"/>
      <c r="D272" s="185"/>
      <c r="E272" s="185"/>
      <c r="F272" s="185"/>
      <c r="G272" s="185"/>
      <c r="H272" s="185"/>
      <c r="L272" s="32"/>
      <c r="M272" s="42" t="str">
        <f>IF(M271=B13,IF(C13&lt;&gt;"",C9,IF(D13&lt;&gt;"",D9,0)))</f>
        <v>ΘΕΩΡΙΑ</v>
      </c>
      <c r="N272" s="32"/>
    </row>
    <row r="273" spans="2:14" ht="15" customHeight="1">
      <c r="B273" s="185"/>
      <c r="C273" s="185"/>
      <c r="D273" s="185"/>
      <c r="E273" s="185"/>
      <c r="F273" s="185"/>
      <c r="G273" s="185"/>
      <c r="H273" s="185"/>
      <c r="L273" s="38"/>
      <c r="M273" s="43"/>
      <c r="N273" s="33"/>
    </row>
    <row r="274" spans="2:14" ht="18.75">
      <c r="B274" s="185"/>
      <c r="C274" s="185"/>
      <c r="D274" s="185"/>
      <c r="E274" s="185"/>
      <c r="F274" s="185"/>
      <c r="G274" s="185"/>
      <c r="H274" s="185"/>
      <c r="L274" s="38"/>
      <c r="M274" s="44"/>
      <c r="N274" s="33"/>
    </row>
    <row r="275" spans="2:14" ht="15" customHeight="1">
      <c r="B275" s="185"/>
      <c r="C275" s="185"/>
      <c r="D275" s="185"/>
      <c r="E275" s="185"/>
      <c r="F275" s="185"/>
      <c r="G275" s="185"/>
      <c r="H275" s="185"/>
      <c r="L275" s="38"/>
      <c r="M275" s="43"/>
      <c r="N275" s="33"/>
    </row>
    <row r="276" spans="2:14" ht="15" customHeight="1">
      <c r="B276" s="185"/>
      <c r="C276" s="185"/>
      <c r="D276" s="185"/>
      <c r="E276" s="185"/>
      <c r="F276" s="185"/>
      <c r="G276" s="185"/>
      <c r="H276" s="185"/>
      <c r="L276" s="38"/>
      <c r="M276" s="43" t="str">
        <f>IF(M272="ΘΕΩΡΙΑ",G13,IF(M272="ΕΡΓΑΣΤΗΡΙΟ",H13,0))</f>
        <v xml:space="preserve">4281 ΤΣΑΜΠΙΚΑ ΑΦΑΝΤΕΝΟΥ </v>
      </c>
      <c r="N276" s="33"/>
    </row>
    <row r="277" spans="2:14" ht="15" customHeight="1">
      <c r="B277" s="185"/>
      <c r="C277" s="185"/>
      <c r="D277" s="185"/>
      <c r="E277" s="185"/>
      <c r="F277" s="185"/>
      <c r="G277" s="185"/>
      <c r="H277" s="185"/>
      <c r="L277" s="38"/>
      <c r="M277" s="43"/>
      <c r="N277" s="33"/>
    </row>
    <row r="278" spans="2:14" ht="18.75">
      <c r="B278" s="185"/>
      <c r="C278" s="185"/>
      <c r="D278" s="185"/>
      <c r="E278" s="185"/>
      <c r="F278" s="185"/>
      <c r="G278" s="185"/>
      <c r="H278" s="185"/>
      <c r="L278" s="38"/>
      <c r="M278" s="45" t="str">
        <f>$A$3</f>
        <v>Γ’ Εξάμηνο   -  ΑΙΘΟΥΣΑ : 20 -1ος ΌΡΟΦΟΣ</v>
      </c>
      <c r="N278" s="33"/>
    </row>
    <row r="279" spans="2:14" ht="18.75">
      <c r="B279" s="185"/>
      <c r="C279" s="185"/>
      <c r="D279" s="185"/>
      <c r="E279" s="185"/>
      <c r="F279" s="185"/>
      <c r="G279" s="185"/>
      <c r="H279" s="185"/>
      <c r="L279" s="38"/>
      <c r="M279" s="34"/>
      <c r="N279" s="33"/>
    </row>
    <row r="280" spans="2:14" ht="15" customHeight="1">
      <c r="B280" s="185"/>
      <c r="C280" s="185"/>
      <c r="D280" s="185"/>
      <c r="E280" s="185"/>
      <c r="F280" s="185"/>
      <c r="G280" s="185"/>
      <c r="H280" s="185"/>
      <c r="L280" s="38"/>
      <c r="M280" s="17"/>
      <c r="N280" s="33"/>
    </row>
    <row r="281" spans="2:14" ht="15" customHeight="1">
      <c r="B281" s="185"/>
      <c r="C281" s="185"/>
      <c r="D281" s="185"/>
      <c r="E281" s="185"/>
      <c r="F281" s="185"/>
      <c r="G281" s="185"/>
      <c r="H281" s="185"/>
      <c r="L281" s="17"/>
      <c r="M281" s="17"/>
      <c r="N281" s="17"/>
    </row>
    <row r="282" spans="2:14" ht="18.75">
      <c r="B282" s="185"/>
      <c r="C282" s="185"/>
      <c r="D282" s="185"/>
      <c r="E282" s="185"/>
      <c r="F282" s="185"/>
      <c r="G282" s="185"/>
      <c r="H282" s="185"/>
      <c r="L282" s="32"/>
      <c r="M282" s="39" t="str">
        <f>$M$218</f>
        <v>2021 Β</v>
      </c>
      <c r="N282" s="32"/>
    </row>
    <row r="283" spans="2:14" ht="15.75" customHeight="1">
      <c r="B283" s="185"/>
      <c r="C283" s="185"/>
      <c r="D283" s="185"/>
      <c r="E283" s="185"/>
      <c r="F283" s="185"/>
      <c r="G283" s="185"/>
      <c r="H283" s="185"/>
      <c r="L283" s="32"/>
      <c r="M283" s="40"/>
      <c r="N283" s="32"/>
    </row>
    <row r="284" spans="2:14" ht="15.75" customHeight="1">
      <c r="B284" s="185"/>
      <c r="C284" s="185"/>
      <c r="D284" s="185"/>
      <c r="E284" s="185"/>
      <c r="F284" s="185"/>
      <c r="G284" s="185"/>
      <c r="H284" s="185"/>
      <c r="L284" s="37"/>
      <c r="M284" s="41" t="str">
        <f>$A$1</f>
        <v xml:space="preserve">Φύλακας Μουσείων &amp; Αρχαιολογικών Χώρων  </v>
      </c>
      <c r="N284" s="32"/>
    </row>
    <row r="285" spans="2:14" ht="15.75" customHeight="1">
      <c r="B285" s="185"/>
      <c r="C285" s="185"/>
      <c r="D285" s="185"/>
      <c r="E285" s="185"/>
      <c r="F285" s="185"/>
      <c r="G285" s="185"/>
      <c r="H285" s="185"/>
      <c r="L285" s="32"/>
      <c r="M285" s="42"/>
      <c r="N285" s="32"/>
    </row>
    <row r="286" spans="2:14" ht="15.75" customHeight="1">
      <c r="B286" s="185"/>
      <c r="C286" s="185"/>
      <c r="D286" s="185"/>
      <c r="E286" s="185"/>
      <c r="F286" s="185"/>
      <c r="G286" s="185"/>
      <c r="H286" s="185"/>
      <c r="L286" s="32"/>
      <c r="M286" s="42"/>
      <c r="N286" s="32"/>
    </row>
    <row r="287" spans="2:14" ht="18.75">
      <c r="B287" s="185"/>
      <c r="C287" s="185"/>
      <c r="D287" s="185"/>
      <c r="E287" s="185"/>
      <c r="F287" s="185"/>
      <c r="G287" s="185"/>
      <c r="H287" s="185"/>
      <c r="L287" s="32"/>
      <c r="M287" s="44" t="str">
        <f>B14</f>
        <v xml:space="preserve">Τεχνική Επικοινωνίας - Επιχειρηματικότητα </v>
      </c>
      <c r="N287" s="32"/>
    </row>
    <row r="288" spans="2:14" ht="15.75" customHeight="1">
      <c r="B288" s="185"/>
      <c r="C288" s="185"/>
      <c r="D288" s="185"/>
      <c r="E288" s="185"/>
      <c r="F288" s="185"/>
      <c r="G288" s="185"/>
      <c r="H288" s="185"/>
      <c r="L288" s="32"/>
      <c r="M288" s="42" t="str">
        <f>IF(M287=B14,IF(C14&lt;&gt;"",C9,IF(D14&lt;&gt;"",D9,0)))</f>
        <v>ΘΕΩΡΙΑ</v>
      </c>
      <c r="N288" s="32"/>
    </row>
    <row r="289" spans="2:14" ht="15" customHeight="1">
      <c r="B289" s="185"/>
      <c r="C289" s="185"/>
      <c r="D289" s="185"/>
      <c r="E289" s="185"/>
      <c r="F289" s="185"/>
      <c r="G289" s="185"/>
      <c r="H289" s="185"/>
      <c r="L289" s="38"/>
      <c r="M289" s="43"/>
      <c r="N289" s="33"/>
    </row>
    <row r="290" spans="2:14" ht="18.75">
      <c r="B290" s="185"/>
      <c r="C290" s="185"/>
      <c r="D290" s="185"/>
      <c r="E290" s="185"/>
      <c r="F290" s="185"/>
      <c r="G290" s="185"/>
      <c r="H290" s="185"/>
      <c r="L290" s="38"/>
      <c r="M290" s="44"/>
      <c r="N290" s="33"/>
    </row>
    <row r="291" spans="2:14" ht="15" customHeight="1">
      <c r="B291" s="185"/>
      <c r="C291" s="185"/>
      <c r="D291" s="185"/>
      <c r="E291" s="185"/>
      <c r="F291" s="185"/>
      <c r="G291" s="185"/>
      <c r="H291" s="185"/>
      <c r="L291" s="38"/>
      <c r="M291" s="43"/>
      <c r="N291" s="33"/>
    </row>
    <row r="292" spans="2:14" ht="15" customHeight="1">
      <c r="B292" s="185"/>
      <c r="C292" s="185"/>
      <c r="D292" s="185"/>
      <c r="E292" s="185"/>
      <c r="F292" s="185"/>
      <c r="G292" s="185"/>
      <c r="H292" s="185"/>
      <c r="L292" s="38"/>
      <c r="M292" s="43" t="str">
        <f>IF(M288="ΘΕΩΡΙΑ",G15,IF(M288="ΕΡΓΑΣΤΗΡΙΟ",H14,0))</f>
        <v>36679 ΕΛΕΥΘΕΡΙΑ ΓΙΟΥΒΡΗ</v>
      </c>
      <c r="N292" s="33"/>
    </row>
    <row r="293" spans="2:14" ht="15" customHeight="1">
      <c r="B293" s="185"/>
      <c r="C293" s="185"/>
      <c r="D293" s="185"/>
      <c r="E293" s="185"/>
      <c r="F293" s="185"/>
      <c r="G293" s="185"/>
      <c r="H293" s="185"/>
      <c r="L293" s="38"/>
      <c r="M293" s="43"/>
      <c r="N293" s="33"/>
    </row>
    <row r="294" spans="2:14" ht="18.75">
      <c r="B294" s="185"/>
      <c r="C294" s="185"/>
      <c r="D294" s="185"/>
      <c r="E294" s="185"/>
      <c r="F294" s="185"/>
      <c r="G294" s="185"/>
      <c r="H294" s="185"/>
      <c r="L294" s="38"/>
      <c r="M294" s="45" t="str">
        <f>$A$3</f>
        <v>Γ’ Εξάμηνο   -  ΑΙΘΟΥΣΑ : 20 -1ος ΌΡΟΦΟΣ</v>
      </c>
      <c r="N294" s="33"/>
    </row>
    <row r="295" spans="2:14" ht="18.75">
      <c r="B295" s="185"/>
      <c r="C295" s="185"/>
      <c r="D295" s="185"/>
      <c r="E295" s="185"/>
      <c r="F295" s="185"/>
      <c r="G295" s="185"/>
      <c r="H295" s="185"/>
      <c r="L295" s="38"/>
      <c r="M295" s="34"/>
      <c r="N295" s="33"/>
    </row>
    <row r="296" spans="2:14" ht="15" customHeight="1">
      <c r="B296" s="185"/>
      <c r="C296" s="185"/>
      <c r="D296" s="185"/>
      <c r="E296" s="185"/>
      <c r="F296" s="185"/>
      <c r="G296" s="185"/>
      <c r="H296" s="185"/>
      <c r="L296" s="38"/>
      <c r="M296" s="17"/>
      <c r="N296" s="33"/>
    </row>
    <row r="297" spans="2:14" ht="15" customHeight="1">
      <c r="B297" s="185"/>
      <c r="C297" s="185"/>
      <c r="D297" s="185"/>
      <c r="E297" s="185"/>
      <c r="F297" s="185"/>
      <c r="G297" s="185"/>
      <c r="H297" s="185"/>
      <c r="L297" s="17"/>
      <c r="M297" s="17"/>
      <c r="N297" s="17"/>
    </row>
    <row r="298" spans="2:14" ht="18.75">
      <c r="B298" s="185"/>
      <c r="C298" s="185"/>
      <c r="D298" s="185"/>
      <c r="E298" s="185"/>
      <c r="F298" s="185"/>
      <c r="G298" s="185"/>
      <c r="H298" s="185"/>
      <c r="L298" s="32"/>
      <c r="M298" s="39" t="str">
        <f>$M$218</f>
        <v>2021 Β</v>
      </c>
      <c r="N298" s="32"/>
    </row>
    <row r="299" spans="2:14" ht="15.75" customHeight="1">
      <c r="B299" s="185"/>
      <c r="C299" s="185"/>
      <c r="D299" s="185"/>
      <c r="E299" s="185"/>
      <c r="F299" s="185"/>
      <c r="G299" s="185"/>
      <c r="H299" s="185"/>
      <c r="L299" s="32"/>
      <c r="M299" s="40"/>
      <c r="N299" s="32"/>
    </row>
    <row r="300" spans="2:14" ht="15.75" customHeight="1">
      <c r="B300" s="185"/>
      <c r="C300" s="185"/>
      <c r="D300" s="185"/>
      <c r="E300" s="185"/>
      <c r="F300" s="185"/>
      <c r="G300" s="185"/>
      <c r="H300" s="185"/>
      <c r="L300" s="37"/>
      <c r="M300" s="41" t="str">
        <f>$A$1</f>
        <v xml:space="preserve">Φύλακας Μουσείων &amp; Αρχαιολογικών Χώρων  </v>
      </c>
      <c r="N300" s="32"/>
    </row>
    <row r="301" spans="2:14" ht="15.75" customHeight="1">
      <c r="B301" s="185"/>
      <c r="C301" s="185"/>
      <c r="D301" s="185"/>
      <c r="E301" s="185"/>
      <c r="F301" s="185"/>
      <c r="G301" s="185"/>
      <c r="H301" s="185"/>
      <c r="L301" s="32"/>
      <c r="M301" s="42"/>
      <c r="N301" s="32"/>
    </row>
    <row r="302" spans="2:14" ht="15.75" customHeight="1">
      <c r="B302" s="185"/>
      <c r="C302" s="185"/>
      <c r="D302" s="185"/>
      <c r="E302" s="185"/>
      <c r="F302" s="185"/>
      <c r="G302" s="185"/>
      <c r="H302" s="185"/>
      <c r="L302" s="32"/>
      <c r="M302" s="42"/>
      <c r="N302" s="32"/>
    </row>
    <row r="303" spans="2:14" ht="18.75">
      <c r="B303" s="185"/>
      <c r="C303" s="185"/>
      <c r="D303" s="185"/>
      <c r="E303" s="185"/>
      <c r="F303" s="185"/>
      <c r="G303" s="185"/>
      <c r="H303" s="185"/>
      <c r="L303" s="32"/>
      <c r="M303" s="44" t="str">
        <f>B15</f>
        <v xml:space="preserve">Αρχές Προληπτικής Συντήρησης </v>
      </c>
      <c r="N303" s="32"/>
    </row>
    <row r="304" spans="2:14" ht="15.75" customHeight="1">
      <c r="B304" s="185"/>
      <c r="C304" s="185"/>
      <c r="D304" s="185"/>
      <c r="E304" s="185"/>
      <c r="F304" s="185"/>
      <c r="G304" s="185"/>
      <c r="H304" s="185"/>
      <c r="L304" s="32"/>
      <c r="M304" s="42" t="str">
        <f>IF(M303=B15,IF(C15&lt;&gt;"",C9,IF(D15&lt;&gt;"",D9,0)))</f>
        <v>ΘΕΩΡΙΑ</v>
      </c>
      <c r="N304" s="32"/>
    </row>
    <row r="305" spans="2:14" ht="15" customHeight="1">
      <c r="B305" s="185"/>
      <c r="C305" s="185"/>
      <c r="D305" s="185"/>
      <c r="E305" s="185"/>
      <c r="F305" s="185"/>
      <c r="G305" s="185"/>
      <c r="H305" s="185"/>
      <c r="L305" s="38"/>
      <c r="M305" s="43"/>
      <c r="N305" s="33"/>
    </row>
    <row r="306" spans="2:14" ht="18.75">
      <c r="B306" s="185"/>
      <c r="C306" s="185"/>
      <c r="D306" s="185"/>
      <c r="E306" s="185"/>
      <c r="F306" s="185"/>
      <c r="G306" s="185"/>
      <c r="H306" s="185"/>
      <c r="L306" s="38"/>
      <c r="M306" s="44"/>
      <c r="N306" s="33"/>
    </row>
    <row r="307" spans="2:14" ht="15" customHeight="1">
      <c r="B307" s="185"/>
      <c r="C307" s="185"/>
      <c r="D307" s="185"/>
      <c r="E307" s="185"/>
      <c r="F307" s="185"/>
      <c r="G307" s="185"/>
      <c r="H307" s="185"/>
      <c r="L307" s="38"/>
      <c r="M307" s="43"/>
      <c r="N307" s="33"/>
    </row>
    <row r="308" spans="2:14" ht="15" customHeight="1">
      <c r="B308" s="185"/>
      <c r="C308" s="185"/>
      <c r="D308" s="185"/>
      <c r="E308" s="185"/>
      <c r="F308" s="185"/>
      <c r="G308" s="185"/>
      <c r="H308" s="185"/>
      <c r="L308" s="38"/>
      <c r="M308" s="43" t="str">
        <f>IF(M304="ΘΕΩΡΙΑ",G16,IF(M304="ΕΡΓΑΣΤΗΡΙΟ",H16,0))</f>
        <v>3993 ΑΝΑΣΤΑΣΙΟΣ ΧΑΜΟΥΖΑΣ</v>
      </c>
      <c r="N308" s="33"/>
    </row>
    <row r="309" spans="2:14" ht="15" customHeight="1">
      <c r="B309" s="185"/>
      <c r="C309" s="185"/>
      <c r="D309" s="185"/>
      <c r="E309" s="185"/>
      <c r="F309" s="185"/>
      <c r="G309" s="185"/>
      <c r="H309" s="185"/>
      <c r="L309" s="38"/>
      <c r="M309" s="43"/>
      <c r="N309" s="33"/>
    </row>
    <row r="310" spans="2:14" ht="18.75">
      <c r="B310" s="185"/>
      <c r="C310" s="185"/>
      <c r="D310" s="185"/>
      <c r="E310" s="185"/>
      <c r="F310" s="185"/>
      <c r="G310" s="185"/>
      <c r="H310" s="185"/>
      <c r="L310" s="38"/>
      <c r="M310" s="45" t="str">
        <f>$A$3</f>
        <v>Γ’ Εξάμηνο   -  ΑΙΘΟΥΣΑ : 20 -1ος ΌΡΟΦΟΣ</v>
      </c>
      <c r="N310" s="33"/>
    </row>
    <row r="311" spans="2:14" ht="18.75">
      <c r="B311" s="185"/>
      <c r="C311" s="185"/>
      <c r="D311" s="185"/>
      <c r="E311" s="185"/>
      <c r="F311" s="185"/>
      <c r="G311" s="185"/>
      <c r="H311" s="185"/>
      <c r="L311" s="38"/>
      <c r="M311" s="34"/>
      <c r="N311" s="33"/>
    </row>
    <row r="312" spans="2:14" ht="15" customHeight="1">
      <c r="B312" s="185"/>
      <c r="C312" s="185"/>
      <c r="D312" s="185"/>
      <c r="E312" s="185"/>
      <c r="F312" s="185"/>
      <c r="G312" s="185"/>
      <c r="H312" s="185"/>
      <c r="L312" s="38"/>
      <c r="M312" s="17"/>
      <c r="N312" s="33"/>
    </row>
    <row r="313" spans="2:14" ht="15" customHeight="1">
      <c r="B313" s="185"/>
      <c r="C313" s="185"/>
      <c r="D313" s="185"/>
      <c r="E313" s="185"/>
      <c r="F313" s="185"/>
      <c r="G313" s="185"/>
      <c r="H313" s="185"/>
      <c r="L313" s="17"/>
      <c r="M313" s="17"/>
      <c r="N313" s="17"/>
    </row>
    <row r="314" spans="2:14" ht="18.75">
      <c r="B314" s="185"/>
      <c r="C314" s="185"/>
      <c r="D314" s="185"/>
      <c r="E314" s="185"/>
      <c r="F314" s="185"/>
      <c r="G314" s="185"/>
      <c r="H314" s="185"/>
      <c r="L314" s="32"/>
      <c r="M314" s="39" t="str">
        <f>$M$218</f>
        <v>2021 Β</v>
      </c>
      <c r="N314" s="32"/>
    </row>
    <row r="315" spans="2:14" ht="15.75" customHeight="1">
      <c r="B315" s="185"/>
      <c r="C315" s="185"/>
      <c r="D315" s="185"/>
      <c r="E315" s="185"/>
      <c r="F315" s="185"/>
      <c r="G315" s="185"/>
      <c r="H315" s="185"/>
      <c r="L315" s="32"/>
      <c r="M315" s="40"/>
      <c r="N315" s="32"/>
    </row>
    <row r="316" spans="2:14" ht="15.75" customHeight="1">
      <c r="B316" s="185"/>
      <c r="C316" s="185"/>
      <c r="D316" s="185"/>
      <c r="E316" s="185"/>
      <c r="F316" s="185"/>
      <c r="G316" s="185"/>
      <c r="H316" s="185"/>
      <c r="L316" s="37"/>
      <c r="M316" s="41" t="str">
        <f>$A$1</f>
        <v xml:space="preserve">Φύλακας Μουσείων &amp; Αρχαιολογικών Χώρων  </v>
      </c>
      <c r="N316" s="32"/>
    </row>
    <row r="317" spans="2:14" ht="15.75">
      <c r="B317" s="164"/>
      <c r="C317" s="164"/>
      <c r="D317" s="164"/>
      <c r="E317" s="164"/>
      <c r="F317" s="164"/>
      <c r="G317" s="164"/>
      <c r="H317" s="164"/>
      <c r="L317" s="32"/>
      <c r="M317" s="42"/>
      <c r="N317" s="32"/>
    </row>
    <row r="318" spans="2:14" ht="37.5" customHeight="1">
      <c r="B318" s="164"/>
      <c r="C318" s="182"/>
      <c r="D318" s="182"/>
      <c r="E318" s="164"/>
      <c r="F318" s="167"/>
      <c r="G318" s="167"/>
      <c r="H318" s="167"/>
      <c r="L318" s="32"/>
      <c r="M318" s="42"/>
      <c r="N318" s="32"/>
    </row>
    <row r="319" spans="2:14" ht="29.25" customHeight="1">
      <c r="B319" s="164"/>
      <c r="C319" s="164"/>
      <c r="D319" s="164"/>
      <c r="E319" s="164"/>
      <c r="F319" s="164"/>
      <c r="G319" s="164"/>
      <c r="H319" s="164"/>
      <c r="L319" s="32"/>
      <c r="M319" s="75" t="str">
        <f>B16</f>
        <v xml:space="preserve">Αντιμετώπιση Έκτακτων Περιστατικών ΘΕΩΡΙΑ </v>
      </c>
      <c r="N319" s="32"/>
    </row>
    <row r="320" spans="2:14" ht="15.75">
      <c r="B320" s="164"/>
      <c r="C320" s="167"/>
      <c r="D320" s="167"/>
      <c r="E320" s="164"/>
      <c r="F320" s="167"/>
      <c r="G320" s="167"/>
      <c r="H320" s="164"/>
      <c r="L320" s="32"/>
      <c r="M320" s="42" t="str">
        <f>IF(M319=B16,IF(C16&lt;&gt;"",C9,IF(D16&lt;&gt;"",D9,0)))</f>
        <v>ΘΕΩΡΙΑ</v>
      </c>
      <c r="N320" s="32"/>
    </row>
    <row r="321" spans="2:14">
      <c r="B321" s="164"/>
      <c r="C321" s="164"/>
      <c r="D321" s="164"/>
      <c r="E321" s="167"/>
      <c r="F321" s="167"/>
      <c r="G321" s="167"/>
      <c r="H321" s="167"/>
      <c r="L321" s="38"/>
      <c r="M321" s="43"/>
      <c r="N321" s="33"/>
    </row>
    <row r="322" spans="2:14" ht="18.75">
      <c r="B322" s="164"/>
      <c r="C322" s="167"/>
      <c r="D322" s="167"/>
      <c r="E322" s="164"/>
      <c r="F322" s="167"/>
      <c r="G322" s="167"/>
      <c r="H322" s="164"/>
      <c r="L322" s="38"/>
      <c r="M322" s="44"/>
      <c r="N322" s="33"/>
    </row>
    <row r="323" spans="2:14">
      <c r="B323" s="164"/>
      <c r="C323" s="164"/>
      <c r="D323" s="164"/>
      <c r="E323" s="164"/>
      <c r="F323" s="164"/>
      <c r="G323" s="164"/>
      <c r="H323" s="164"/>
      <c r="L323" s="38"/>
      <c r="M323" s="43"/>
      <c r="N323" s="33"/>
    </row>
    <row r="324" spans="2:14">
      <c r="B324" s="164"/>
      <c r="C324" s="164"/>
      <c r="D324" s="164"/>
      <c r="E324" s="164"/>
      <c r="F324" s="167"/>
      <c r="G324" s="167"/>
      <c r="H324" s="164"/>
      <c r="L324" s="38"/>
      <c r="M324" s="43">
        <f>IF(M320="ΘΕΩΡΙΑ",G17,IF(M320="ΕΡΓΑΣΤΗΡΙΟ",H17,0))</f>
        <v>0</v>
      </c>
      <c r="N324" s="33"/>
    </row>
    <row r="325" spans="2:14">
      <c r="B325" s="164"/>
      <c r="C325" s="164"/>
      <c r="D325" s="164"/>
      <c r="E325" s="164"/>
      <c r="F325" s="164"/>
      <c r="G325" s="164"/>
      <c r="H325" s="164"/>
      <c r="L325" s="38"/>
      <c r="M325" s="43"/>
      <c r="N325" s="33"/>
    </row>
    <row r="326" spans="2:14" ht="18.75">
      <c r="B326" s="174"/>
      <c r="C326" s="85"/>
      <c r="D326" s="85"/>
      <c r="E326" s="85"/>
      <c r="F326" s="85"/>
      <c r="G326" s="85"/>
      <c r="H326" s="85"/>
      <c r="L326" s="38"/>
      <c r="M326" s="45" t="str">
        <f>$A$3</f>
        <v>Γ’ Εξάμηνο   -  ΑΙΘΟΥΣΑ : 20 -1ος ΌΡΟΦΟΣ</v>
      </c>
      <c r="N326" s="33"/>
    </row>
    <row r="327" spans="2:14" ht="18.75">
      <c r="B327" s="85"/>
      <c r="C327" s="85"/>
      <c r="D327" s="85"/>
      <c r="E327" s="85"/>
      <c r="F327" s="85"/>
      <c r="G327" s="85"/>
      <c r="H327" s="85"/>
      <c r="L327" s="38"/>
      <c r="M327" s="34"/>
      <c r="N327" s="33"/>
    </row>
    <row r="328" spans="2:14">
      <c r="B328" s="85"/>
      <c r="C328" s="85"/>
      <c r="D328" s="85"/>
      <c r="E328" s="85"/>
      <c r="F328" s="85"/>
      <c r="G328" s="85"/>
      <c r="H328" s="85"/>
      <c r="L328" s="38"/>
      <c r="M328" s="17"/>
      <c r="N328" s="33"/>
    </row>
    <row r="329" spans="2:14">
      <c r="B329" s="85"/>
      <c r="C329" s="85"/>
      <c r="D329" s="85"/>
      <c r="E329" s="85"/>
      <c r="F329" s="85"/>
      <c r="G329" s="85"/>
      <c r="H329" s="85"/>
      <c r="L329" s="17"/>
      <c r="M329" s="17"/>
      <c r="N329" s="17"/>
    </row>
    <row r="330" spans="2:14" ht="26.25">
      <c r="B330" s="186"/>
      <c r="C330" s="186"/>
      <c r="D330" s="186"/>
      <c r="E330" s="186"/>
      <c r="F330" s="186"/>
      <c r="G330" s="186"/>
      <c r="H330" s="186"/>
      <c r="L330" s="32"/>
      <c r="M330" s="39" t="str">
        <f>$M$218</f>
        <v>2021 Β</v>
      </c>
      <c r="N330" s="32"/>
    </row>
    <row r="331" spans="2:14" ht="15.75">
      <c r="B331" s="156"/>
      <c r="C331" s="156"/>
      <c r="D331" s="156"/>
      <c r="E331" s="156"/>
      <c r="F331" s="156"/>
      <c r="G331" s="156"/>
      <c r="H331" s="156"/>
      <c r="L331" s="32"/>
      <c r="M331" s="40"/>
      <c r="N331" s="32"/>
    </row>
    <row r="332" spans="2:14" ht="15.75">
      <c r="B332" s="119"/>
      <c r="C332" s="176"/>
      <c r="D332" s="98"/>
      <c r="E332" s="98"/>
      <c r="F332" s="98"/>
      <c r="G332" s="98"/>
      <c r="H332" s="98"/>
      <c r="L332" s="37"/>
      <c r="M332" s="41" t="str">
        <f>$A$1</f>
        <v xml:space="preserve">Φύλακας Μουσείων &amp; Αρχαιολογικών Χώρων  </v>
      </c>
      <c r="N332" s="32"/>
    </row>
    <row r="333" spans="2:14" ht="15.75">
      <c r="B333" s="119"/>
      <c r="C333" s="176"/>
      <c r="D333" s="98"/>
      <c r="E333" s="98"/>
      <c r="F333" s="98"/>
      <c r="G333" s="98"/>
      <c r="H333" s="98"/>
      <c r="L333" s="32"/>
      <c r="M333" s="42"/>
      <c r="N333" s="32"/>
    </row>
    <row r="334" spans="2:14" ht="15.75">
      <c r="B334" s="119"/>
      <c r="C334" s="176"/>
      <c r="D334" s="98"/>
      <c r="E334" s="98"/>
      <c r="F334" s="98"/>
      <c r="G334" s="98"/>
      <c r="H334" s="98"/>
      <c r="L334" s="32"/>
      <c r="M334" s="42"/>
      <c r="N334" s="32"/>
    </row>
    <row r="335" spans="2:14" ht="37.5">
      <c r="B335" s="119"/>
      <c r="C335" s="176"/>
      <c r="D335" s="98"/>
      <c r="E335" s="98"/>
      <c r="F335" s="98"/>
      <c r="G335" s="98"/>
      <c r="H335" s="98"/>
      <c r="K335" s="234"/>
      <c r="L335" s="32"/>
      <c r="M335" s="46" t="str">
        <f>B18</f>
        <v>Διαχείριση Συλλογών - Χειρισμός και Μεταφορά Έργων Τέχνης ΘΕΩΡΙΑ</v>
      </c>
      <c r="N335" s="32"/>
    </row>
    <row r="336" spans="2:14" ht="15.75">
      <c r="B336" s="119"/>
      <c r="C336" s="135"/>
      <c r="D336" s="98"/>
      <c r="E336" s="98"/>
      <c r="F336" s="98"/>
      <c r="G336" s="98"/>
      <c r="H336" s="98"/>
      <c r="L336" s="32"/>
      <c r="M336" s="42" t="str">
        <f>IF(M335=B18,IF(C18&lt;&gt;"",C9,IF(D18&lt;&gt;"",D9,0)))</f>
        <v>ΘΕΩΡΙΑ</v>
      </c>
      <c r="N336" s="32"/>
    </row>
    <row r="337" spans="2:14">
      <c r="B337" s="119"/>
      <c r="C337" s="135"/>
      <c r="D337" s="85"/>
      <c r="E337" s="85"/>
      <c r="F337" s="98"/>
      <c r="G337" s="85"/>
      <c r="H337" s="98"/>
      <c r="L337" s="38"/>
      <c r="M337" s="43"/>
      <c r="N337" s="33"/>
    </row>
    <row r="338" spans="2:14" ht="18.75">
      <c r="B338" s="85"/>
      <c r="C338" s="85"/>
      <c r="D338" s="85"/>
      <c r="E338" s="85"/>
      <c r="F338" s="85"/>
      <c r="G338" s="85"/>
      <c r="H338" s="85"/>
      <c r="L338" s="38"/>
      <c r="M338" s="44"/>
      <c r="N338" s="33"/>
    </row>
    <row r="339" spans="2:14">
      <c r="B339" s="85"/>
      <c r="C339" s="85"/>
      <c r="D339" s="85"/>
      <c r="E339" s="85"/>
      <c r="F339" s="85"/>
      <c r="G339" s="85"/>
      <c r="H339" s="85"/>
      <c r="L339" s="38"/>
      <c r="M339" s="43"/>
      <c r="N339" s="33"/>
    </row>
    <row r="340" spans="2:14">
      <c r="B340" s="85"/>
      <c r="C340" s="85"/>
      <c r="D340" s="85"/>
      <c r="E340" s="85"/>
      <c r="F340" s="85"/>
      <c r="G340" s="85"/>
      <c r="H340" s="85"/>
      <c r="L340" s="38"/>
      <c r="M340" s="43" t="str">
        <f>IF(M336="ΘΕΩΡΙΑ",G18,IF(M336="ΕΡΓΑΣΤΗΡΙΟ",H19,0))</f>
        <v xml:space="preserve">4281 ΤΣΑΜΠΙΚΑ ΑΦΑΝΤΕΝΟΥ </v>
      </c>
      <c r="N340" s="33"/>
    </row>
    <row r="341" spans="2:14">
      <c r="B341" s="85"/>
      <c r="C341" s="85"/>
      <c r="D341" s="85"/>
      <c r="E341" s="85"/>
      <c r="F341" s="85"/>
      <c r="G341" s="85"/>
      <c r="H341" s="85"/>
      <c r="L341" s="38"/>
      <c r="M341" s="43"/>
      <c r="N341" s="33"/>
    </row>
    <row r="342" spans="2:14" ht="18.75">
      <c r="B342" s="85"/>
      <c r="C342" s="85"/>
      <c r="D342" s="85"/>
      <c r="E342" s="85"/>
      <c r="F342" s="85"/>
      <c r="G342" s="85"/>
      <c r="H342" s="85"/>
      <c r="L342" s="38"/>
      <c r="M342" s="45" t="str">
        <f>$A$3</f>
        <v>Γ’ Εξάμηνο   -  ΑΙΘΟΥΣΑ : 20 -1ος ΌΡΟΦΟΣ</v>
      </c>
      <c r="N342" s="33"/>
    </row>
    <row r="343" spans="2:14" ht="18.75">
      <c r="B343" s="85"/>
      <c r="C343" s="85"/>
      <c r="D343" s="85"/>
      <c r="E343" s="85"/>
      <c r="F343" s="85"/>
      <c r="G343" s="85"/>
      <c r="H343" s="85"/>
      <c r="L343" s="38"/>
      <c r="M343" s="34"/>
      <c r="N343" s="33"/>
    </row>
    <row r="344" spans="2:14">
      <c r="B344" s="85"/>
      <c r="C344" s="85"/>
      <c r="D344" s="85"/>
      <c r="E344" s="85"/>
      <c r="F344" s="85"/>
      <c r="G344" s="85"/>
      <c r="H344" s="85"/>
      <c r="L344" s="38"/>
      <c r="M344" s="17"/>
      <c r="N344" s="33"/>
    </row>
    <row r="345" spans="2:14">
      <c r="B345" s="85"/>
      <c r="C345" s="85"/>
      <c r="D345" s="85"/>
      <c r="E345" s="85"/>
      <c r="F345" s="85"/>
      <c r="G345" s="85"/>
      <c r="H345" s="85"/>
      <c r="L345" s="17"/>
      <c r="M345" s="17"/>
      <c r="N345" s="17"/>
    </row>
    <row r="346" spans="2:14" ht="18.75">
      <c r="B346" s="85"/>
      <c r="C346" s="85"/>
      <c r="D346" s="85"/>
      <c r="E346" s="85"/>
      <c r="F346" s="85"/>
      <c r="G346" s="85"/>
      <c r="H346" s="85"/>
      <c r="L346" s="32"/>
      <c r="M346" s="39" t="str">
        <f>$M$218</f>
        <v>2021 Β</v>
      </c>
      <c r="N346" s="32"/>
    </row>
    <row r="347" spans="2:14" ht="15.75">
      <c r="B347" s="85"/>
      <c r="C347" s="85"/>
      <c r="D347" s="85"/>
      <c r="E347" s="85"/>
      <c r="F347" s="85"/>
      <c r="G347" s="85"/>
      <c r="H347" s="85"/>
      <c r="L347" s="32"/>
      <c r="M347" s="40"/>
      <c r="N347" s="32"/>
    </row>
    <row r="348" spans="2:14" ht="15.75">
      <c r="B348" s="85"/>
      <c r="C348" s="85"/>
      <c r="D348" s="85"/>
      <c r="E348" s="85"/>
      <c r="F348" s="85"/>
      <c r="G348" s="85"/>
      <c r="H348" s="85"/>
      <c r="L348" s="37"/>
      <c r="M348" s="41" t="str">
        <f>$A$1</f>
        <v xml:space="preserve">Φύλακας Μουσείων &amp; Αρχαιολογικών Χώρων  </v>
      </c>
      <c r="N348" s="32"/>
    </row>
    <row r="349" spans="2:14" ht="15.75">
      <c r="B349" s="85"/>
      <c r="C349" s="85"/>
      <c r="D349" s="85"/>
      <c r="E349" s="85"/>
      <c r="F349" s="85"/>
      <c r="G349" s="85"/>
      <c r="H349" s="85"/>
      <c r="L349" s="32"/>
      <c r="M349" s="42"/>
      <c r="N349" s="32"/>
    </row>
    <row r="350" spans="2:14" ht="15.75">
      <c r="B350" s="85"/>
      <c r="C350" s="85"/>
      <c r="D350" s="85"/>
      <c r="E350" s="85"/>
      <c r="F350" s="85"/>
      <c r="G350" s="85"/>
      <c r="H350" s="85"/>
      <c r="L350" s="32"/>
      <c r="M350" s="42"/>
      <c r="N350" s="32"/>
    </row>
    <row r="351" spans="2:14" ht="18.75">
      <c r="B351" s="85"/>
      <c r="C351" s="85"/>
      <c r="D351" s="85"/>
      <c r="E351" s="85"/>
      <c r="F351" s="85"/>
      <c r="G351" s="85"/>
      <c r="H351" s="85"/>
      <c r="L351" s="32"/>
      <c r="M351" s="44" t="str">
        <f>B20</f>
        <v xml:space="preserve">Υγιεινή - Πρώτες Βοήθειες ΕΡΓΑΣΤΗΡΙΟ </v>
      </c>
      <c r="N351" s="32"/>
    </row>
    <row r="352" spans="2:14" ht="15.75">
      <c r="B352" s="85"/>
      <c r="C352" s="85"/>
      <c r="D352" s="85"/>
      <c r="E352" s="85"/>
      <c r="F352" s="85"/>
      <c r="G352" s="85"/>
      <c r="H352" s="85"/>
      <c r="L352" s="32"/>
      <c r="M352" s="42" t="b">
        <f>IF(M351=B21,IF(C21&lt;&gt;"",C9,IF(D21&lt;&gt;"",D9,0)))</f>
        <v>0</v>
      </c>
      <c r="N352" s="32"/>
    </row>
    <row r="353" spans="2:14">
      <c r="B353" s="85"/>
      <c r="C353" s="85"/>
      <c r="D353" s="85"/>
      <c r="E353" s="85"/>
      <c r="F353" s="85"/>
      <c r="G353" s="85"/>
      <c r="H353" s="85"/>
      <c r="L353" s="38"/>
      <c r="M353" s="43"/>
      <c r="N353" s="33"/>
    </row>
    <row r="354" spans="2:14" ht="18.75">
      <c r="B354" s="17"/>
      <c r="L354" s="38"/>
      <c r="M354" s="44"/>
      <c r="N354" s="33"/>
    </row>
    <row r="355" spans="2:14">
      <c r="B355" s="17"/>
      <c r="L355" s="38"/>
      <c r="M355" s="43"/>
      <c r="N355" s="33"/>
    </row>
    <row r="356" spans="2:14">
      <c r="B356" s="17"/>
      <c r="L356" s="38"/>
      <c r="M356" s="43">
        <f>IF(M352="ΘΕΩΡΙΑ",G20,IF(M352="ΕΡΓΑΣΤΗΡΙΟ",#REF!,0))</f>
        <v>0</v>
      </c>
      <c r="N356" s="33"/>
    </row>
    <row r="357" spans="2:14">
      <c r="B357" s="17"/>
      <c r="L357" s="38"/>
      <c r="M357" s="43"/>
      <c r="N357" s="33"/>
    </row>
    <row r="358" spans="2:14" ht="18.75">
      <c r="B358" s="17"/>
      <c r="L358" s="38"/>
      <c r="M358" s="45" t="str">
        <f>$A$3</f>
        <v>Γ’ Εξάμηνο   -  ΑΙΘΟΥΣΑ : 20 -1ος ΌΡΟΦΟΣ</v>
      </c>
      <c r="N358" s="33"/>
    </row>
    <row r="359" spans="2:14" ht="18.75">
      <c r="B359" s="17"/>
      <c r="L359" s="38"/>
      <c r="M359" s="34"/>
      <c r="N359" s="33"/>
    </row>
    <row r="360" spans="2:14">
      <c r="B360" s="17"/>
      <c r="L360" s="38"/>
      <c r="M360" s="17"/>
      <c r="N360" s="33"/>
    </row>
    <row r="361" spans="2:14">
      <c r="B361" s="17"/>
      <c r="L361" s="17"/>
      <c r="M361" s="17"/>
      <c r="N361" s="17"/>
    </row>
    <row r="362" spans="2:14" ht="18.75">
      <c r="B362" s="17"/>
      <c r="L362" s="32"/>
      <c r="M362" s="39" t="str">
        <f>$M$218</f>
        <v>2021 Β</v>
      </c>
      <c r="N362" s="32"/>
    </row>
    <row r="363" spans="2:14" ht="15.75">
      <c r="B363" s="17"/>
      <c r="L363" s="32"/>
      <c r="M363" s="40"/>
      <c r="N363" s="32"/>
    </row>
    <row r="364" spans="2:14" ht="15.75">
      <c r="B364" s="17"/>
      <c r="L364" s="37"/>
      <c r="M364" s="41" t="str">
        <f>$A$1</f>
        <v xml:space="preserve">Φύλακας Μουσείων &amp; Αρχαιολογικών Χώρων  </v>
      </c>
      <c r="N364" s="32"/>
    </row>
    <row r="365" spans="2:14" ht="15.75">
      <c r="B365" s="17"/>
      <c r="L365" s="32"/>
      <c r="M365" s="42"/>
      <c r="N365" s="32"/>
    </row>
    <row r="366" spans="2:14" ht="15.75">
      <c r="B366" s="17"/>
      <c r="L366" s="32"/>
      <c r="M366" s="42"/>
      <c r="N366" s="32"/>
    </row>
    <row r="367" spans="2:14" ht="18.75">
      <c r="B367" s="17"/>
      <c r="L367" s="32"/>
      <c r="M367" s="44">
        <f>B21</f>
        <v>0</v>
      </c>
      <c r="N367" s="32"/>
    </row>
    <row r="368" spans="2:14" ht="15.75">
      <c r="B368" s="17"/>
      <c r="L368" s="32"/>
      <c r="M368" s="42">
        <f>IF(M367=B22,IF(C22&lt;&gt;"",C9,IF(D22&lt;&gt;"",D9,0)))</f>
        <v>0</v>
      </c>
      <c r="N368" s="32"/>
    </row>
    <row r="369" spans="2:14">
      <c r="B369" s="17"/>
      <c r="L369" s="38"/>
      <c r="M369" s="43"/>
      <c r="N369" s="33"/>
    </row>
    <row r="370" spans="2:14" ht="18.75">
      <c r="B370" s="17"/>
      <c r="L370" s="38"/>
      <c r="M370" s="44"/>
      <c r="N370" s="33"/>
    </row>
    <row r="371" spans="2:14">
      <c r="B371" s="17"/>
      <c r="L371" s="38"/>
      <c r="M371" s="43"/>
      <c r="N371" s="33"/>
    </row>
    <row r="372" spans="2:14">
      <c r="B372" s="17"/>
      <c r="L372" s="38"/>
      <c r="M372" s="43">
        <f>IF(M368="ΘΕΩΡΙΑ",G22,IF(M368="ΕΡΓΑΣΤΗΡΙΟ",H22,0))</f>
        <v>0</v>
      </c>
      <c r="N372" s="33"/>
    </row>
    <row r="373" spans="2:14">
      <c r="B373" s="17"/>
      <c r="L373" s="38"/>
      <c r="M373" s="43"/>
      <c r="N373" s="33"/>
    </row>
    <row r="374" spans="2:14" ht="18.75">
      <c r="B374" s="17"/>
      <c r="L374" s="38"/>
      <c r="M374" s="45" t="str">
        <f>$A$3</f>
        <v>Γ’ Εξάμηνο   -  ΑΙΘΟΥΣΑ : 20 -1ος ΌΡΟΦΟΣ</v>
      </c>
      <c r="N374" s="33"/>
    </row>
    <row r="375" spans="2:14" ht="18.75">
      <c r="B375" s="17"/>
      <c r="L375" s="38"/>
      <c r="M375" s="34"/>
      <c r="N375" s="33"/>
    </row>
    <row r="376" spans="2:14">
      <c r="B376" s="17"/>
      <c r="L376" s="38"/>
      <c r="M376" s="17"/>
      <c r="N376" s="33"/>
    </row>
    <row r="377" spans="2:14">
      <c r="B377" s="17"/>
      <c r="L377" s="17"/>
      <c r="M377" s="17"/>
      <c r="N377" s="17"/>
    </row>
    <row r="378" spans="2:14" ht="18.75">
      <c r="B378" s="17"/>
      <c r="L378" s="32"/>
      <c r="M378" s="39" t="str">
        <f>$M$218</f>
        <v>2021 Β</v>
      </c>
      <c r="N378" s="32"/>
    </row>
    <row r="379" spans="2:14" ht="15.75">
      <c r="B379" s="17"/>
      <c r="L379" s="32"/>
      <c r="M379" s="40"/>
      <c r="N379" s="32"/>
    </row>
    <row r="380" spans="2:14" ht="15.75">
      <c r="B380" s="17"/>
      <c r="L380" s="37"/>
      <c r="M380" s="41" t="str">
        <f>$A$1</f>
        <v xml:space="preserve">Φύλακας Μουσείων &amp; Αρχαιολογικών Χώρων  </v>
      </c>
      <c r="N380" s="32"/>
    </row>
    <row r="381" spans="2:14" ht="15.75">
      <c r="B381" s="17"/>
      <c r="L381" s="32"/>
      <c r="M381" s="42"/>
      <c r="N381" s="32"/>
    </row>
    <row r="382" spans="2:14" ht="15.75">
      <c r="B382" s="17"/>
      <c r="L382" s="32"/>
      <c r="M382" s="42"/>
      <c r="N382" s="32"/>
    </row>
    <row r="383" spans="2:14" ht="15.75">
      <c r="B383" s="17"/>
      <c r="L383" s="32"/>
      <c r="M383" s="56">
        <f>B21</f>
        <v>0</v>
      </c>
      <c r="N383" s="32"/>
    </row>
    <row r="384" spans="2:14" ht="15.75">
      <c r="B384" s="17"/>
      <c r="L384" s="32"/>
      <c r="M384" s="42">
        <f>IF(M383=B23,IF(C23&lt;&gt;"",C9,IF(D23&lt;&gt;"",D9,0)))</f>
        <v>0</v>
      </c>
      <c r="N384" s="32"/>
    </row>
    <row r="385" spans="2:14">
      <c r="B385" s="17"/>
      <c r="L385" s="38"/>
      <c r="M385" s="43"/>
      <c r="N385" s="33"/>
    </row>
    <row r="386" spans="2:14" ht="18.75">
      <c r="B386" s="17"/>
      <c r="L386" s="38"/>
      <c r="M386" s="44"/>
      <c r="N386" s="33"/>
    </row>
    <row r="387" spans="2:14">
      <c r="B387" s="17"/>
      <c r="L387" s="38"/>
      <c r="M387" s="43"/>
      <c r="N387" s="33"/>
    </row>
    <row r="388" spans="2:14">
      <c r="B388" s="17"/>
      <c r="L388" s="38"/>
      <c r="M388" s="43">
        <f>IF(M384="ΘΕΩΡΙΑ",G23,IF(M384="ΕΡΓΑΣΤΗΡΙΟ",H23,0))</f>
        <v>0</v>
      </c>
      <c r="N388" s="33"/>
    </row>
    <row r="389" spans="2:14">
      <c r="B389" s="17"/>
      <c r="L389" s="38"/>
      <c r="M389" s="43"/>
      <c r="N389" s="33"/>
    </row>
    <row r="390" spans="2:14" ht="18.75">
      <c r="B390" s="17"/>
      <c r="L390" s="38"/>
      <c r="M390" s="45" t="str">
        <f>$A$3</f>
        <v>Γ’ Εξάμηνο   -  ΑΙΘΟΥΣΑ : 20 -1ος ΌΡΟΦΟΣ</v>
      </c>
      <c r="N390" s="33"/>
    </row>
    <row r="391" spans="2:14" ht="18.75">
      <c r="B391" s="17"/>
      <c r="L391" s="38"/>
      <c r="M391" s="34"/>
      <c r="N391" s="33"/>
    </row>
    <row r="392" spans="2:14">
      <c r="B392" s="17"/>
      <c r="L392" s="38"/>
      <c r="M392" s="17"/>
      <c r="N392" s="33"/>
    </row>
    <row r="393" spans="2:14">
      <c r="B393" s="17"/>
      <c r="L393" s="17"/>
      <c r="M393" s="17"/>
      <c r="N393" s="17"/>
    </row>
    <row r="394" spans="2:14" ht="18.75">
      <c r="B394" s="17"/>
      <c r="L394" s="32"/>
      <c r="M394" s="39" t="str">
        <f>$M$218</f>
        <v>2021 Β</v>
      </c>
      <c r="N394" s="32"/>
    </row>
    <row r="395" spans="2:14" ht="15.75">
      <c r="B395" s="17"/>
      <c r="L395" s="32"/>
      <c r="M395" s="40"/>
      <c r="N395" s="32"/>
    </row>
    <row r="396" spans="2:14" ht="15.75">
      <c r="B396" s="17"/>
      <c r="L396" s="37"/>
      <c r="M396" s="41" t="str">
        <f>$A$1</f>
        <v xml:space="preserve">Φύλακας Μουσείων &amp; Αρχαιολογικών Χώρων  </v>
      </c>
      <c r="N396" s="32"/>
    </row>
    <row r="397" spans="2:14" ht="15.75">
      <c r="B397" s="17"/>
      <c r="L397" s="32"/>
      <c r="M397" s="42"/>
      <c r="N397" s="32"/>
    </row>
    <row r="398" spans="2:14" ht="15.75">
      <c r="B398" s="17"/>
      <c r="L398" s="32"/>
      <c r="M398" s="42"/>
      <c r="N398" s="32"/>
    </row>
    <row r="399" spans="2:14" ht="15.75">
      <c r="B399" s="17"/>
      <c r="L399" s="32"/>
      <c r="M399" s="57">
        <f>B24</f>
        <v>0</v>
      </c>
      <c r="N399" s="32"/>
    </row>
    <row r="400" spans="2:14" ht="15.75">
      <c r="B400" s="17"/>
      <c r="L400" s="38"/>
      <c r="M400" s="42">
        <f>IF(M399=B24,IF(C24&lt;&gt;"",C9,IF(D24&lt;&gt;"",D9,0)))</f>
        <v>0</v>
      </c>
      <c r="N400" s="33"/>
    </row>
    <row r="401" spans="2:14" ht="18.75">
      <c r="B401" s="17"/>
      <c r="L401" s="38"/>
      <c r="M401" s="46"/>
      <c r="N401" s="33"/>
    </row>
    <row r="402" spans="2:14">
      <c r="B402" s="17"/>
      <c r="L402" s="38"/>
      <c r="M402" s="43"/>
      <c r="N402" s="33"/>
    </row>
    <row r="403" spans="2:14">
      <c r="B403" s="17"/>
      <c r="L403" s="38"/>
      <c r="M403" s="43">
        <f>IF(M400="ΘΕΩΡΙΑ",G24,IF(M400="ΕΡΓΑΣΤΗΡΙΟ",H24,0))</f>
        <v>0</v>
      </c>
      <c r="N403" s="33"/>
    </row>
    <row r="404" spans="2:14">
      <c r="B404" s="17"/>
      <c r="L404" s="38"/>
      <c r="M404" s="43"/>
      <c r="N404" s="33"/>
    </row>
    <row r="405" spans="2:14" ht="18.75">
      <c r="B405" s="17"/>
      <c r="L405" s="38"/>
      <c r="M405" s="45" t="str">
        <f>$A$3</f>
        <v>Γ’ Εξάμηνο   -  ΑΙΘΟΥΣΑ : 20 -1ος ΌΡΟΦΟΣ</v>
      </c>
      <c r="N405" s="33"/>
    </row>
    <row r="406" spans="2:14" ht="18.75">
      <c r="B406" s="17"/>
      <c r="L406" s="38"/>
      <c r="M406" s="34"/>
      <c r="N406" s="33"/>
    </row>
    <row r="407" spans="2:14">
      <c r="B407" s="17"/>
      <c r="L407" s="38"/>
      <c r="M407" s="17"/>
      <c r="N407" s="33"/>
    </row>
    <row r="408" spans="2:14">
      <c r="B408" s="17"/>
    </row>
    <row r="409" spans="2:14" ht="18.75">
      <c r="B409" s="17"/>
      <c r="M409" s="39" t="str">
        <f>$M$218</f>
        <v>2021 Β</v>
      </c>
    </row>
    <row r="410" spans="2:14" ht="15.75">
      <c r="B410" s="17"/>
      <c r="M410" s="40"/>
    </row>
    <row r="411" spans="2:14" ht="15.75">
      <c r="B411" s="17"/>
      <c r="M411" s="41" t="str">
        <f>$A$1</f>
        <v xml:space="preserve">Φύλακας Μουσείων &amp; Αρχαιολογικών Χώρων  </v>
      </c>
    </row>
    <row r="412" spans="2:14" ht="15.75">
      <c r="B412" s="17"/>
      <c r="M412" s="42"/>
    </row>
    <row r="413" spans="2:14" ht="15.75">
      <c r="B413" s="17"/>
      <c r="M413" s="42"/>
    </row>
    <row r="414" spans="2:14" ht="18.75">
      <c r="B414" s="17"/>
      <c r="M414" s="44">
        <f>B25</f>
        <v>0</v>
      </c>
    </row>
    <row r="415" spans="2:14" ht="15.75">
      <c r="B415" s="17"/>
      <c r="M415" s="42">
        <f>IF(M414=B25,IF(C25&lt;&gt;"",C9,IF(D25&lt;&gt;"",D9,0)))</f>
        <v>0</v>
      </c>
    </row>
    <row r="416" spans="2:14" ht="18.75">
      <c r="B416" s="17"/>
      <c r="M416" s="46"/>
    </row>
    <row r="417" spans="2:13">
      <c r="B417" s="17"/>
      <c r="M417" s="43"/>
    </row>
    <row r="418" spans="2:13">
      <c r="B418" s="17"/>
      <c r="M418" s="43">
        <f>IF(M415="ΘΕΩΡΙΑ",G25,IF(M415="ΕΡΓΑΣΤΗΡΙΟ",H25,0))</f>
        <v>0</v>
      </c>
    </row>
    <row r="419" spans="2:13">
      <c r="B419" s="17"/>
      <c r="M419" s="43"/>
    </row>
    <row r="420" spans="2:13" ht="18.75">
      <c r="B420" s="17"/>
      <c r="M420" s="45" t="str">
        <f>$A$3</f>
        <v>Γ’ Εξάμηνο   -  ΑΙΘΟΥΣΑ : 20 -1ος ΌΡΟΦΟΣ</v>
      </c>
    </row>
    <row r="421" spans="2:13">
      <c r="B421" s="17"/>
    </row>
    <row r="422" spans="2:13">
      <c r="B422" s="17"/>
    </row>
    <row r="423" spans="2:13">
      <c r="B423" s="17"/>
    </row>
    <row r="424" spans="2:13">
      <c r="B424" s="17"/>
    </row>
    <row r="425" spans="2:13">
      <c r="B425" s="17"/>
    </row>
    <row r="426" spans="2:13">
      <c r="B426" s="17"/>
    </row>
    <row r="427" spans="2:13">
      <c r="B427" s="17"/>
    </row>
    <row r="428" spans="2:13">
      <c r="B428" s="17"/>
    </row>
    <row r="429" spans="2:13">
      <c r="B429" s="17"/>
    </row>
    <row r="430" spans="2:13">
      <c r="B430" s="17"/>
    </row>
    <row r="431" spans="2:13">
      <c r="B431" s="17"/>
    </row>
    <row r="432" spans="2:13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  <row r="1386" spans="2:2">
      <c r="B1386" s="17"/>
    </row>
    <row r="1387" spans="2:2">
      <c r="B1387" s="17"/>
    </row>
    <row r="1388" spans="2:2">
      <c r="B1388" s="17"/>
    </row>
    <row r="1389" spans="2:2">
      <c r="B1389" s="17"/>
    </row>
    <row r="1390" spans="2:2">
      <c r="B1390" s="17"/>
    </row>
    <row r="1391" spans="2:2">
      <c r="B1391" s="17"/>
    </row>
    <row r="1392" spans="2:2">
      <c r="B1392" s="17"/>
    </row>
    <row r="1393" spans="2:2">
      <c r="B1393" s="17"/>
    </row>
    <row r="1394" spans="2:2">
      <c r="B1394" s="17"/>
    </row>
    <row r="1395" spans="2:2">
      <c r="B1395" s="17"/>
    </row>
    <row r="1396" spans="2:2">
      <c r="B1396" s="17"/>
    </row>
    <row r="1397" spans="2:2">
      <c r="B1397" s="17"/>
    </row>
    <row r="1398" spans="2:2">
      <c r="B1398" s="17"/>
    </row>
    <row r="1399" spans="2:2">
      <c r="B1399" s="17"/>
    </row>
    <row r="1400" spans="2:2">
      <c r="B1400" s="17"/>
    </row>
  </sheetData>
  <mergeCells count="10">
    <mergeCell ref="L202:M202"/>
    <mergeCell ref="A1:H1"/>
    <mergeCell ref="A3:H3"/>
    <mergeCell ref="B8:B9"/>
    <mergeCell ref="E8:E9"/>
    <mergeCell ref="F8:F9"/>
    <mergeCell ref="G8:G9"/>
    <mergeCell ref="H8:H9"/>
    <mergeCell ref="B186:H186"/>
    <mergeCell ref="B194:H194"/>
  </mergeCell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29697" r:id="rId3"/>
    <oleObject progId="Word.Document.8" shapeId="29698" r:id="rId4"/>
    <oleObject progId="Word.Document.8" shapeId="29699" r:id="rId5"/>
    <oleObject progId="Word.Document.8" shapeId="29700" r:id="rId6"/>
    <oleObject progId="Word.Document.8" shapeId="29701" r:id="rId7"/>
    <oleObject progId="Word.Document.8" shapeId="29702" r:id="rId8"/>
    <oleObject progId="Word.Document.8" shapeId="29703" r:id="rId9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Q1388"/>
  <sheetViews>
    <sheetView topLeftCell="A165" zoomScaleNormal="100" workbookViewId="0">
      <pane xSplit="1" topLeftCell="B1" activePane="topRight" state="frozen"/>
      <selection pane="topRight" activeCell="E171" sqref="E171"/>
    </sheetView>
  </sheetViews>
  <sheetFormatPr defaultRowHeight="15"/>
  <cols>
    <col min="1" max="1" width="4.85546875" style="139" customWidth="1"/>
    <col min="2" max="2" width="28.140625" style="139" customWidth="1"/>
    <col min="3" max="3" width="16.28515625" style="139" customWidth="1"/>
    <col min="4" max="4" width="17.85546875" style="139" customWidth="1"/>
    <col min="5" max="5" width="17.28515625" style="139" customWidth="1"/>
    <col min="6" max="6" width="17.5703125" style="139" customWidth="1"/>
    <col min="7" max="7" width="16.28515625" style="139" customWidth="1"/>
    <col min="8" max="8" width="18.140625" style="139" customWidth="1"/>
    <col min="9" max="10" width="9.140625" style="139"/>
    <col min="11" max="11" width="22.42578125" style="139" hidden="1" customWidth="1"/>
    <col min="12" max="12" width="26" style="139" hidden="1" customWidth="1"/>
    <col min="13" max="13" width="51.5703125" style="139" hidden="1" customWidth="1"/>
    <col min="14" max="14" width="9.28515625" style="139" hidden="1" customWidth="1"/>
    <col min="15" max="15" width="11.85546875" style="139" hidden="1" customWidth="1"/>
    <col min="16" max="16" width="0" style="139" hidden="1" customWidth="1"/>
    <col min="17" max="17" width="10.85546875" style="139" hidden="1" customWidth="1"/>
    <col min="18" max="16384" width="9.140625" style="139"/>
  </cols>
  <sheetData>
    <row r="1" spans="1:13" ht="20.25">
      <c r="A1" s="364" t="s">
        <v>58</v>
      </c>
      <c r="B1" s="364"/>
      <c r="C1" s="364"/>
      <c r="D1" s="364"/>
      <c r="E1" s="364"/>
      <c r="F1" s="364"/>
      <c r="G1" s="364"/>
      <c r="H1" s="364"/>
    </row>
    <row r="2" spans="1:13" ht="15.75">
      <c r="F2" s="1"/>
    </row>
    <row r="3" spans="1:13" ht="18" customHeight="1">
      <c r="A3" s="356" t="s">
        <v>358</v>
      </c>
      <c r="B3" s="356"/>
      <c r="C3" s="356"/>
      <c r="D3" s="356"/>
      <c r="E3" s="356"/>
      <c r="F3" s="356"/>
      <c r="G3" s="356"/>
      <c r="H3" s="356"/>
    </row>
    <row r="4" spans="1:13">
      <c r="D4" s="357" t="s">
        <v>307</v>
      </c>
      <c r="E4" s="357"/>
    </row>
    <row r="5" spans="1:13">
      <c r="B5" s="3" t="s">
        <v>9</v>
      </c>
    </row>
    <row r="6" spans="1:13" ht="6" customHeight="1">
      <c r="B6" s="4"/>
    </row>
    <row r="7" spans="1:13" ht="6" customHeight="1" thickBot="1">
      <c r="A7" s="139" t="s">
        <v>82</v>
      </c>
      <c r="B7" s="4"/>
    </row>
    <row r="8" spans="1:13" ht="40.5" customHeight="1" thickBot="1">
      <c r="B8" s="365" t="s">
        <v>2</v>
      </c>
      <c r="C8" s="7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3" ht="12" customHeight="1" thickBot="1">
      <c r="B9" s="365"/>
      <c r="C9" s="9" t="s">
        <v>35</v>
      </c>
      <c r="D9" s="9" t="s">
        <v>4</v>
      </c>
      <c r="E9" s="359"/>
      <c r="F9" s="359"/>
      <c r="G9" s="359"/>
      <c r="H9" s="359"/>
      <c r="M9" s="105"/>
    </row>
    <row r="10" spans="1:13" ht="35.25" customHeight="1" thickBot="1">
      <c r="A10" s="84">
        <f>COUNTIF(B26:H178,B10)</f>
        <v>64</v>
      </c>
      <c r="B10" s="237" t="s">
        <v>118</v>
      </c>
      <c r="C10" s="26"/>
      <c r="D10" s="28">
        <v>4</v>
      </c>
      <c r="E10" s="112">
        <f>C10+D10</f>
        <v>4</v>
      </c>
      <c r="F10" s="112">
        <f>ROUND(E10*15*0.15,0)</f>
        <v>9</v>
      </c>
      <c r="G10" s="79"/>
      <c r="H10" s="112" t="s">
        <v>340</v>
      </c>
      <c r="I10" s="139">
        <f t="shared" ref="I10:I21" si="0">E10*15</f>
        <v>60</v>
      </c>
      <c r="J10" s="139">
        <f>A10-I10</f>
        <v>4</v>
      </c>
      <c r="M10" s="105"/>
    </row>
    <row r="11" spans="1:13" ht="51.75" thickBot="1">
      <c r="A11" s="84">
        <f>COUNTIF(B26:H178,B11)</f>
        <v>30</v>
      </c>
      <c r="B11" s="237" t="s">
        <v>279</v>
      </c>
      <c r="C11" s="26">
        <v>2</v>
      </c>
      <c r="D11" s="28"/>
      <c r="E11" s="112">
        <f>C11+D11</f>
        <v>2</v>
      </c>
      <c r="F11" s="112">
        <f>ROUND(E11*15*0.15,0)</f>
        <v>5</v>
      </c>
      <c r="G11" s="112" t="s">
        <v>340</v>
      </c>
      <c r="H11" s="112"/>
      <c r="I11" s="139">
        <f t="shared" si="0"/>
        <v>30</v>
      </c>
      <c r="J11" s="139">
        <f>A11-I11</f>
        <v>0</v>
      </c>
      <c r="M11" s="105"/>
    </row>
    <row r="12" spans="1:13" ht="24" customHeight="1" thickBot="1">
      <c r="A12" s="84">
        <f>COUNTIF(B26:H178,B12)</f>
        <v>30</v>
      </c>
      <c r="B12" s="237" t="s">
        <v>280</v>
      </c>
      <c r="C12" s="26">
        <v>2</v>
      </c>
      <c r="D12" s="28"/>
      <c r="E12" s="112">
        <f t="shared" ref="E12:E19" si="1">C12+D12</f>
        <v>2</v>
      </c>
      <c r="F12" s="112">
        <f t="shared" ref="F12:F21" si="2">ROUND(E12*15*0.15,0)</f>
        <v>5</v>
      </c>
      <c r="G12" s="79" t="s">
        <v>341</v>
      </c>
      <c r="H12" s="112"/>
      <c r="I12" s="139">
        <f t="shared" si="0"/>
        <v>30</v>
      </c>
      <c r="J12" s="139">
        <f t="shared" ref="J12:J24" si="3">A12-I12</f>
        <v>0</v>
      </c>
      <c r="M12" s="102" t="str">
        <f>A1</f>
        <v xml:space="preserve">ΒΟΗΘΟΣ ΒΡΕΦΟΝΗΠΙΟΚΟΜΩΝ </v>
      </c>
    </row>
    <row r="13" spans="1:13" ht="39" thickBot="1">
      <c r="A13" s="84">
        <f>COUNTIF(B26:H178,B13)</f>
        <v>30</v>
      </c>
      <c r="B13" s="237" t="s">
        <v>281</v>
      </c>
      <c r="C13" s="26"/>
      <c r="D13" s="28">
        <v>2</v>
      </c>
      <c r="E13" s="112">
        <f t="shared" si="1"/>
        <v>2</v>
      </c>
      <c r="F13" s="112">
        <f t="shared" si="2"/>
        <v>5</v>
      </c>
      <c r="H13" s="112" t="s">
        <v>342</v>
      </c>
      <c r="I13" s="139">
        <f t="shared" si="0"/>
        <v>30</v>
      </c>
      <c r="J13" s="139">
        <f t="shared" si="3"/>
        <v>0</v>
      </c>
      <c r="M13" s="103"/>
    </row>
    <row r="14" spans="1:13" ht="36.75" customHeight="1" thickBot="1">
      <c r="A14" s="84">
        <f>COUNTIF(B26:H178,B14)</f>
        <v>15</v>
      </c>
      <c r="B14" s="237" t="s">
        <v>170</v>
      </c>
      <c r="C14" s="26">
        <v>1</v>
      </c>
      <c r="D14" s="28"/>
      <c r="E14" s="112">
        <f t="shared" si="1"/>
        <v>1</v>
      </c>
      <c r="F14" s="112">
        <f t="shared" si="2"/>
        <v>2</v>
      </c>
      <c r="G14" s="112" t="s">
        <v>335</v>
      </c>
      <c r="H14" s="92"/>
      <c r="I14" s="139">
        <f t="shared" si="0"/>
        <v>15</v>
      </c>
      <c r="J14" s="139">
        <f t="shared" si="3"/>
        <v>0</v>
      </c>
      <c r="M14" s="103" t="str">
        <f>A3</f>
        <v>Γ’ Εξάμηνο   -  ΑΙΘΟΥΣΑ : 19 -1ος ΌΡΟΦΟΣ</v>
      </c>
    </row>
    <row r="15" spans="1:13" ht="35.25" customHeight="1" thickBot="1">
      <c r="A15" s="84">
        <f>COUNTIF(B26:H178,B15)</f>
        <v>15</v>
      </c>
      <c r="B15" s="237" t="s">
        <v>171</v>
      </c>
      <c r="C15" s="26"/>
      <c r="D15" s="28">
        <v>1</v>
      </c>
      <c r="E15" s="112">
        <f t="shared" si="1"/>
        <v>1</v>
      </c>
      <c r="F15" s="112">
        <f t="shared" si="2"/>
        <v>2</v>
      </c>
      <c r="G15" s="12"/>
      <c r="H15" s="112" t="s">
        <v>335</v>
      </c>
      <c r="I15" s="139">
        <f t="shared" si="0"/>
        <v>15</v>
      </c>
      <c r="J15" s="139">
        <f t="shared" si="3"/>
        <v>0</v>
      </c>
      <c r="M15" s="103"/>
    </row>
    <row r="16" spans="1:13" ht="62.25" customHeight="1" thickBot="1">
      <c r="A16" s="84">
        <f>COUNTIF(B26:H178,B16)</f>
        <v>30</v>
      </c>
      <c r="B16" s="237" t="s">
        <v>282</v>
      </c>
      <c r="C16" s="26"/>
      <c r="D16" s="28">
        <v>2</v>
      </c>
      <c r="E16" s="112">
        <f t="shared" si="1"/>
        <v>2</v>
      </c>
      <c r="F16" s="112">
        <f t="shared" si="2"/>
        <v>5</v>
      </c>
      <c r="H16" s="112" t="s">
        <v>342</v>
      </c>
      <c r="I16" s="139">
        <f t="shared" si="0"/>
        <v>30</v>
      </c>
      <c r="J16" s="139">
        <f t="shared" si="3"/>
        <v>0</v>
      </c>
      <c r="M16" s="101" t="s">
        <v>155</v>
      </c>
    </row>
    <row r="17" spans="1:13" ht="40.5" customHeight="1" thickBot="1">
      <c r="A17" s="84">
        <f>COUNTIF(B26:H178,B17)</f>
        <v>30</v>
      </c>
      <c r="B17" s="237" t="s">
        <v>283</v>
      </c>
      <c r="C17" s="26">
        <v>2</v>
      </c>
      <c r="D17" s="28"/>
      <c r="E17" s="112">
        <f t="shared" si="1"/>
        <v>2</v>
      </c>
      <c r="F17" s="112">
        <f t="shared" si="2"/>
        <v>5</v>
      </c>
      <c r="G17" s="338" t="s">
        <v>343</v>
      </c>
      <c r="H17" s="112"/>
      <c r="I17" s="139">
        <f t="shared" si="0"/>
        <v>30</v>
      </c>
      <c r="J17" s="139">
        <f>A17-I17</f>
        <v>0</v>
      </c>
      <c r="M17" s="99"/>
    </row>
    <row r="18" spans="1:13" ht="39" thickBot="1">
      <c r="A18" s="84">
        <f>COUNTIF(B26:H178,B18)</f>
        <v>30</v>
      </c>
      <c r="B18" s="237" t="s">
        <v>284</v>
      </c>
      <c r="C18" s="26">
        <v>2</v>
      </c>
      <c r="D18" s="28"/>
      <c r="E18" s="112">
        <f t="shared" si="1"/>
        <v>2</v>
      </c>
      <c r="F18" s="112">
        <f t="shared" si="2"/>
        <v>5</v>
      </c>
      <c r="G18" s="112" t="s">
        <v>344</v>
      </c>
      <c r="H18" s="112"/>
      <c r="I18" s="139">
        <f t="shared" si="0"/>
        <v>30</v>
      </c>
      <c r="J18" s="139">
        <f t="shared" si="3"/>
        <v>0</v>
      </c>
    </row>
    <row r="19" spans="1:13" ht="23.25" thickBot="1">
      <c r="A19" s="84">
        <f>COUNTIF(B26:H178,B19)</f>
        <v>30</v>
      </c>
      <c r="B19" s="237" t="s">
        <v>285</v>
      </c>
      <c r="C19" s="26">
        <v>2</v>
      </c>
      <c r="D19" s="28"/>
      <c r="E19" s="112">
        <f t="shared" si="1"/>
        <v>2</v>
      </c>
      <c r="F19" s="112">
        <f t="shared" si="2"/>
        <v>5</v>
      </c>
      <c r="G19" s="63" t="s">
        <v>365</v>
      </c>
      <c r="H19" s="112"/>
      <c r="I19" s="139">
        <f t="shared" si="0"/>
        <v>30</v>
      </c>
      <c r="J19" s="139">
        <f t="shared" si="3"/>
        <v>0</v>
      </c>
    </row>
    <row r="20" spans="1:13">
      <c r="A20" s="8"/>
      <c r="B20" s="217"/>
      <c r="C20" s="112"/>
      <c r="D20" s="112"/>
      <c r="E20" s="112">
        <f>C20+D20</f>
        <v>0</v>
      </c>
      <c r="F20" s="112">
        <f t="shared" si="2"/>
        <v>0</v>
      </c>
      <c r="G20" s="112"/>
      <c r="H20" s="112"/>
      <c r="I20" s="139">
        <f t="shared" si="0"/>
        <v>0</v>
      </c>
      <c r="J20" s="139">
        <f t="shared" si="3"/>
        <v>0</v>
      </c>
    </row>
    <row r="21" spans="1:13" hidden="1">
      <c r="A21" s="8"/>
      <c r="B21" s="112"/>
      <c r="C21" s="112"/>
      <c r="D21" s="112"/>
      <c r="E21" s="112">
        <f>C21+D21</f>
        <v>0</v>
      </c>
      <c r="F21" s="112">
        <f t="shared" si="2"/>
        <v>0</v>
      </c>
      <c r="G21" s="112"/>
      <c r="H21" s="112"/>
      <c r="I21" s="139">
        <f t="shared" si="0"/>
        <v>0</v>
      </c>
      <c r="J21" s="139">
        <f t="shared" si="3"/>
        <v>0</v>
      </c>
    </row>
    <row r="22" spans="1:13" hidden="1">
      <c r="A22" s="8"/>
      <c r="B22" s="112"/>
      <c r="C22" s="112"/>
      <c r="D22" s="112"/>
      <c r="E22" s="112">
        <f>C22+D22</f>
        <v>0</v>
      </c>
      <c r="F22" s="112">
        <f>ROUND(E22*15*0.15,0)</f>
        <v>0</v>
      </c>
      <c r="G22" s="12"/>
      <c r="H22" s="12"/>
      <c r="I22" s="139">
        <f>E22*15</f>
        <v>0</v>
      </c>
      <c r="J22" s="139">
        <f t="shared" si="3"/>
        <v>0</v>
      </c>
    </row>
    <row r="23" spans="1:13" hidden="1">
      <c r="A23" s="8"/>
      <c r="B23" s="112"/>
      <c r="C23" s="112"/>
      <c r="D23" s="112"/>
      <c r="E23" s="112">
        <f>C23+D23</f>
        <v>0</v>
      </c>
      <c r="F23" s="112">
        <f>ROUND(E23*15*0.15,0)</f>
        <v>0</v>
      </c>
      <c r="G23" s="112"/>
      <c r="H23" s="112"/>
      <c r="I23" s="139">
        <f>E23*15</f>
        <v>0</v>
      </c>
      <c r="J23" s="139">
        <f t="shared" si="3"/>
        <v>0</v>
      </c>
    </row>
    <row r="24" spans="1:13">
      <c r="A24" s="8"/>
      <c r="B24" s="112"/>
      <c r="C24" s="112"/>
      <c r="D24" s="112"/>
      <c r="E24" s="112">
        <f>C24+D24</f>
        <v>0</v>
      </c>
      <c r="F24" s="112">
        <f>ROUND(E24*15*0.15,0)</f>
        <v>0</v>
      </c>
      <c r="G24" s="112"/>
      <c r="H24" s="112"/>
      <c r="I24" s="139">
        <f>E24*15</f>
        <v>0</v>
      </c>
      <c r="J24" s="139">
        <f t="shared" si="3"/>
        <v>0</v>
      </c>
    </row>
    <row r="25" spans="1:13">
      <c r="A25" s="139">
        <f>SUM(A10:A24)</f>
        <v>304</v>
      </c>
      <c r="B25" s="143" t="s">
        <v>20</v>
      </c>
      <c r="C25" s="61">
        <f>SUM(C10:C19)</f>
        <v>11</v>
      </c>
      <c r="D25" s="61">
        <f>SUM(D10:D19)</f>
        <v>9</v>
      </c>
    </row>
    <row r="27" spans="1:13" hidden="1"/>
    <row r="28" spans="1:13" hidden="1"/>
    <row r="29" spans="1:13" ht="31.5" hidden="1">
      <c r="A29" s="139">
        <v>1</v>
      </c>
      <c r="B29" s="5" t="s">
        <v>0</v>
      </c>
      <c r="C29" s="5" t="s">
        <v>1</v>
      </c>
      <c r="D29" s="5" t="s">
        <v>110</v>
      </c>
      <c r="E29" s="5" t="s">
        <v>111</v>
      </c>
      <c r="F29" s="5" t="s">
        <v>112</v>
      </c>
      <c r="G29" s="5" t="s">
        <v>131</v>
      </c>
      <c r="H29" s="5" t="s">
        <v>149</v>
      </c>
    </row>
    <row r="30" spans="1:13" hidden="1">
      <c r="B30" s="6">
        <v>1</v>
      </c>
      <c r="C30" s="15" t="s">
        <v>11</v>
      </c>
      <c r="D30" s="68"/>
      <c r="E30" s="68"/>
      <c r="F30" s="27"/>
      <c r="G30" s="27"/>
      <c r="H30" s="27"/>
    </row>
    <row r="31" spans="1:13" hidden="1">
      <c r="B31" s="6">
        <v>2</v>
      </c>
      <c r="C31" s="15" t="s">
        <v>12</v>
      </c>
      <c r="D31" s="68"/>
      <c r="E31" s="68"/>
      <c r="F31" s="27"/>
      <c r="G31" s="27"/>
      <c r="H31" s="27"/>
    </row>
    <row r="32" spans="1:13" hidden="1">
      <c r="B32" s="6">
        <v>3</v>
      </c>
      <c r="C32" s="15" t="s">
        <v>13</v>
      </c>
      <c r="D32" s="68"/>
      <c r="E32" s="68"/>
      <c r="F32" s="27"/>
      <c r="G32" s="27"/>
      <c r="H32" s="27"/>
      <c r="L32" s="98"/>
    </row>
    <row r="33" spans="1:12" hidden="1">
      <c r="B33" s="6">
        <v>4</v>
      </c>
      <c r="C33" s="15" t="s">
        <v>14</v>
      </c>
      <c r="D33" s="68"/>
      <c r="E33" s="68"/>
      <c r="F33" s="27"/>
      <c r="G33" s="27"/>
      <c r="H33" s="27"/>
      <c r="L33" s="98"/>
    </row>
    <row r="34" spans="1:12" hidden="1">
      <c r="B34" s="143">
        <v>5</v>
      </c>
      <c r="C34" s="236" t="s">
        <v>15</v>
      </c>
      <c r="D34" s="68"/>
      <c r="E34" s="68"/>
      <c r="F34" s="82"/>
      <c r="G34" s="82"/>
      <c r="H34" s="82"/>
    </row>
    <row r="35" spans="1:12" hidden="1">
      <c r="C35" s="197"/>
    </row>
    <row r="36" spans="1:12" ht="31.5" hidden="1">
      <c r="A36" s="139">
        <v>1</v>
      </c>
      <c r="B36" s="5" t="s">
        <v>0</v>
      </c>
      <c r="C36" s="5" t="s">
        <v>1</v>
      </c>
      <c r="D36" s="5" t="s">
        <v>150</v>
      </c>
      <c r="E36" s="5" t="s">
        <v>151</v>
      </c>
      <c r="F36" s="5" t="s">
        <v>152</v>
      </c>
      <c r="G36" s="5" t="s">
        <v>153</v>
      </c>
      <c r="H36" s="5" t="s">
        <v>154</v>
      </c>
    </row>
    <row r="37" spans="1:12" hidden="1">
      <c r="B37" s="6">
        <v>1</v>
      </c>
      <c r="C37" s="15" t="s">
        <v>11</v>
      </c>
      <c r="D37" s="82"/>
      <c r="E37" s="82"/>
      <c r="F37" s="82"/>
      <c r="G37" s="82"/>
      <c r="H37" s="82"/>
    </row>
    <row r="38" spans="1:12" hidden="1">
      <c r="B38" s="6">
        <v>2</v>
      </c>
      <c r="C38" s="15" t="s">
        <v>12</v>
      </c>
      <c r="D38" s="82"/>
      <c r="E38" s="82"/>
      <c r="F38" s="82"/>
      <c r="G38" s="82"/>
      <c r="H38" s="82"/>
    </row>
    <row r="39" spans="1:12" hidden="1">
      <c r="B39" s="6">
        <v>3</v>
      </c>
      <c r="C39" s="15" t="s">
        <v>13</v>
      </c>
      <c r="D39" s="82"/>
      <c r="E39" s="82"/>
      <c r="F39" s="82"/>
      <c r="G39" s="82"/>
      <c r="H39" s="82"/>
    </row>
    <row r="40" spans="1:12" hidden="1">
      <c r="B40" s="6">
        <v>4</v>
      </c>
      <c r="C40" s="15" t="s">
        <v>14</v>
      </c>
      <c r="D40" s="82"/>
      <c r="E40" s="82"/>
      <c r="F40" s="82"/>
      <c r="G40" s="82"/>
      <c r="H40" s="82"/>
    </row>
    <row r="41" spans="1:12" hidden="1">
      <c r="B41" s="143">
        <v>5</v>
      </c>
      <c r="C41" s="15" t="s">
        <v>15</v>
      </c>
      <c r="D41" s="82"/>
      <c r="E41" s="82"/>
      <c r="F41" s="111"/>
      <c r="G41" s="82"/>
      <c r="H41" s="82"/>
    </row>
    <row r="42" spans="1:12">
      <c r="C42" s="15"/>
    </row>
    <row r="43" spans="1:12" ht="32.25" thickBot="1">
      <c r="A43" s="139">
        <v>1</v>
      </c>
      <c r="B43" s="5" t="s">
        <v>0</v>
      </c>
      <c r="C43" s="5" t="s">
        <v>1</v>
      </c>
      <c r="D43" s="5" t="s">
        <v>188</v>
      </c>
      <c r="E43" s="5" t="s">
        <v>189</v>
      </c>
      <c r="F43" s="5" t="s">
        <v>190</v>
      </c>
      <c r="G43" s="5" t="s">
        <v>191</v>
      </c>
      <c r="H43" s="5" t="s">
        <v>192</v>
      </c>
      <c r="K43" s="139" t="s">
        <v>82</v>
      </c>
    </row>
    <row r="44" spans="1:12" ht="15.75" thickBot="1">
      <c r="B44" s="6">
        <v>1</v>
      </c>
      <c r="C44" s="128" t="s">
        <v>11</v>
      </c>
      <c r="D44" s="111"/>
      <c r="E44" s="111"/>
      <c r="F44" s="111"/>
      <c r="G44" s="281" t="s">
        <v>283</v>
      </c>
      <c r="H44" s="237" t="s">
        <v>118</v>
      </c>
    </row>
    <row r="45" spans="1:12" ht="15.75" thickBot="1">
      <c r="B45" s="6">
        <v>2</v>
      </c>
      <c r="C45" s="128" t="s">
        <v>12</v>
      </c>
      <c r="D45" s="111"/>
      <c r="E45" s="111"/>
      <c r="F45" s="111"/>
      <c r="G45" s="281" t="s">
        <v>283</v>
      </c>
      <c r="H45" s="237" t="s">
        <v>118</v>
      </c>
    </row>
    <row r="46" spans="1:12" ht="30.75" thickBot="1">
      <c r="B46" s="6">
        <v>3</v>
      </c>
      <c r="C46" s="128" t="s">
        <v>13</v>
      </c>
      <c r="D46" s="82"/>
      <c r="E46" s="82"/>
      <c r="F46" s="82"/>
      <c r="G46" s="281" t="s">
        <v>284</v>
      </c>
      <c r="H46" s="237" t="s">
        <v>118</v>
      </c>
    </row>
    <row r="47" spans="1:12" ht="30.75" thickBot="1">
      <c r="B47" s="6">
        <v>4</v>
      </c>
      <c r="C47" s="15" t="s">
        <v>14</v>
      </c>
      <c r="D47" s="301"/>
      <c r="E47" s="301"/>
      <c r="F47" s="301"/>
      <c r="G47" s="237" t="s">
        <v>284</v>
      </c>
      <c r="H47" s="237" t="s">
        <v>118</v>
      </c>
      <c r="K47" s="98"/>
    </row>
    <row r="48" spans="1:12">
      <c r="B48" s="143">
        <v>5</v>
      </c>
      <c r="C48" s="15" t="s">
        <v>15</v>
      </c>
      <c r="D48" s="82"/>
      <c r="E48" s="82"/>
      <c r="F48" s="111"/>
      <c r="G48" s="82"/>
      <c r="H48" s="82"/>
      <c r="K48" s="98"/>
    </row>
    <row r="49" spans="1:8">
      <c r="C49" s="15"/>
    </row>
    <row r="50" spans="1:8" ht="32.25" thickBot="1">
      <c r="A50" s="139">
        <v>2</v>
      </c>
      <c r="B50" s="5" t="s">
        <v>0</v>
      </c>
      <c r="C50" s="5" t="s">
        <v>1</v>
      </c>
      <c r="D50" s="5" t="s">
        <v>193</v>
      </c>
      <c r="E50" s="5" t="s">
        <v>194</v>
      </c>
      <c r="F50" s="5" t="s">
        <v>195</v>
      </c>
      <c r="G50" s="5" t="s">
        <v>196</v>
      </c>
      <c r="H50" s="5" t="s">
        <v>197</v>
      </c>
    </row>
    <row r="51" spans="1:8" ht="60.75" thickBot="1">
      <c r="B51" s="6">
        <v>1</v>
      </c>
      <c r="C51" s="15" t="s">
        <v>11</v>
      </c>
      <c r="D51" s="237" t="s">
        <v>170</v>
      </c>
      <c r="E51" s="237" t="s">
        <v>285</v>
      </c>
      <c r="F51" s="237" t="s">
        <v>279</v>
      </c>
      <c r="G51" s="237" t="s">
        <v>283</v>
      </c>
      <c r="H51" s="237" t="s">
        <v>118</v>
      </c>
    </row>
    <row r="52" spans="1:8" ht="60.75" thickBot="1">
      <c r="B52" s="6">
        <v>2</v>
      </c>
      <c r="C52" s="15" t="s">
        <v>12</v>
      </c>
      <c r="D52" s="237" t="s">
        <v>171</v>
      </c>
      <c r="E52" s="237" t="s">
        <v>285</v>
      </c>
      <c r="F52" s="237" t="s">
        <v>279</v>
      </c>
      <c r="G52" s="237" t="s">
        <v>283</v>
      </c>
      <c r="H52" s="237" t="s">
        <v>118</v>
      </c>
    </row>
    <row r="53" spans="1:8" ht="45.75" thickBot="1">
      <c r="B53" s="6">
        <v>3</v>
      </c>
      <c r="C53" s="15" t="s">
        <v>13</v>
      </c>
      <c r="D53" s="237" t="s">
        <v>281</v>
      </c>
      <c r="E53" s="237" t="s">
        <v>280</v>
      </c>
      <c r="F53" s="237" t="s">
        <v>282</v>
      </c>
      <c r="G53" s="237" t="s">
        <v>284</v>
      </c>
      <c r="H53" s="237" t="s">
        <v>118</v>
      </c>
    </row>
    <row r="54" spans="1:8" ht="45.75" thickBot="1">
      <c r="B54" s="6">
        <v>4</v>
      </c>
      <c r="C54" s="15" t="s">
        <v>14</v>
      </c>
      <c r="D54" s="237" t="s">
        <v>281</v>
      </c>
      <c r="E54" s="237" t="s">
        <v>280</v>
      </c>
      <c r="F54" s="237" t="s">
        <v>282</v>
      </c>
      <c r="G54" s="237" t="s">
        <v>284</v>
      </c>
      <c r="H54" s="237" t="s">
        <v>118</v>
      </c>
    </row>
    <row r="55" spans="1:8">
      <c r="B55" s="143">
        <v>5</v>
      </c>
      <c r="C55" s="15" t="s">
        <v>15</v>
      </c>
      <c r="D55" s="82"/>
      <c r="E55" s="82"/>
      <c r="F55" s="82"/>
      <c r="G55" s="82"/>
      <c r="H55" s="82"/>
    </row>
    <row r="57" spans="1:8" ht="32.25" thickBot="1">
      <c r="B57" s="5" t="s">
        <v>0</v>
      </c>
      <c r="C57" s="5" t="s">
        <v>1</v>
      </c>
      <c r="D57" s="218" t="s">
        <v>198</v>
      </c>
      <c r="E57" s="218" t="s">
        <v>199</v>
      </c>
      <c r="F57" s="218" t="s">
        <v>200</v>
      </c>
      <c r="G57" s="218" t="s">
        <v>201</v>
      </c>
      <c r="H57" s="218" t="s">
        <v>202</v>
      </c>
    </row>
    <row r="58" spans="1:8" ht="60.75" thickBot="1">
      <c r="A58" s="139">
        <v>3</v>
      </c>
      <c r="B58" s="6">
        <v>1</v>
      </c>
      <c r="C58" s="15" t="s">
        <v>11</v>
      </c>
      <c r="D58" s="237" t="s">
        <v>170</v>
      </c>
      <c r="E58" s="237" t="s">
        <v>285</v>
      </c>
      <c r="F58" s="237" t="s">
        <v>279</v>
      </c>
      <c r="G58" s="237" t="s">
        <v>283</v>
      </c>
      <c r="H58" s="237" t="s">
        <v>118</v>
      </c>
    </row>
    <row r="59" spans="1:8" ht="60.75" thickBot="1">
      <c r="B59" s="6">
        <v>2</v>
      </c>
      <c r="C59" s="15" t="s">
        <v>12</v>
      </c>
      <c r="D59" s="237" t="s">
        <v>171</v>
      </c>
      <c r="E59" s="237" t="s">
        <v>285</v>
      </c>
      <c r="F59" s="237" t="s">
        <v>279</v>
      </c>
      <c r="G59" s="237" t="s">
        <v>283</v>
      </c>
      <c r="H59" s="237" t="s">
        <v>118</v>
      </c>
    </row>
    <row r="60" spans="1:8" ht="45.75" thickBot="1">
      <c r="B60" s="6">
        <v>3</v>
      </c>
      <c r="C60" s="15" t="s">
        <v>13</v>
      </c>
      <c r="D60" s="237" t="s">
        <v>281</v>
      </c>
      <c r="E60" s="237" t="s">
        <v>280</v>
      </c>
      <c r="F60" s="237" t="s">
        <v>282</v>
      </c>
      <c r="G60" s="237" t="s">
        <v>284</v>
      </c>
      <c r="H60" s="237" t="s">
        <v>118</v>
      </c>
    </row>
    <row r="61" spans="1:8" ht="45.75" thickBot="1">
      <c r="B61" s="6">
        <v>4</v>
      </c>
      <c r="C61" s="15" t="s">
        <v>14</v>
      </c>
      <c r="D61" s="237" t="s">
        <v>281</v>
      </c>
      <c r="E61" s="237" t="s">
        <v>280</v>
      </c>
      <c r="F61" s="237" t="s">
        <v>282</v>
      </c>
      <c r="G61" s="237" t="s">
        <v>284</v>
      </c>
      <c r="H61" s="237" t="s">
        <v>118</v>
      </c>
    </row>
    <row r="62" spans="1:8">
      <c r="B62" s="143">
        <v>5</v>
      </c>
      <c r="C62" s="15" t="s">
        <v>15</v>
      </c>
      <c r="D62" s="111"/>
      <c r="E62" s="111"/>
      <c r="F62" s="111"/>
      <c r="G62" s="111"/>
      <c r="H62" s="111"/>
    </row>
    <row r="63" spans="1:8" ht="32.25" thickBot="1">
      <c r="A63" s="139">
        <v>4</v>
      </c>
      <c r="B63" s="5" t="s">
        <v>0</v>
      </c>
      <c r="C63" s="5" t="s">
        <v>1</v>
      </c>
      <c r="D63" s="5" t="s">
        <v>203</v>
      </c>
      <c r="E63" s="5" t="s">
        <v>204</v>
      </c>
      <c r="F63" s="219" t="s">
        <v>205</v>
      </c>
      <c r="G63" s="219" t="s">
        <v>206</v>
      </c>
      <c r="H63" s="200" t="s">
        <v>207</v>
      </c>
    </row>
    <row r="64" spans="1:8" ht="60.75" thickBot="1">
      <c r="B64" s="6">
        <v>1</v>
      </c>
      <c r="C64" s="15" t="s">
        <v>11</v>
      </c>
      <c r="D64" s="237" t="s">
        <v>170</v>
      </c>
      <c r="E64" s="237" t="s">
        <v>285</v>
      </c>
      <c r="F64" s="237" t="s">
        <v>279</v>
      </c>
      <c r="G64" s="237" t="s">
        <v>283</v>
      </c>
      <c r="H64" s="237"/>
    </row>
    <row r="65" spans="1:8" ht="60.75" thickBot="1">
      <c r="B65" s="6">
        <v>2</v>
      </c>
      <c r="C65" s="15" t="s">
        <v>12</v>
      </c>
      <c r="D65" s="237" t="s">
        <v>171</v>
      </c>
      <c r="E65" s="237" t="s">
        <v>285</v>
      </c>
      <c r="F65" s="237" t="s">
        <v>279</v>
      </c>
      <c r="G65" s="237" t="s">
        <v>283</v>
      </c>
      <c r="H65" s="237"/>
    </row>
    <row r="66" spans="1:8" ht="45.75" thickBot="1">
      <c r="B66" s="6">
        <v>3</v>
      </c>
      <c r="C66" s="15" t="s">
        <v>13</v>
      </c>
      <c r="D66" s="237" t="s">
        <v>281</v>
      </c>
      <c r="E66" s="237" t="s">
        <v>280</v>
      </c>
      <c r="F66" s="237" t="s">
        <v>282</v>
      </c>
      <c r="G66" s="237" t="s">
        <v>284</v>
      </c>
      <c r="H66" s="237"/>
    </row>
    <row r="67" spans="1:8" ht="45.75" thickBot="1">
      <c r="B67" s="6">
        <v>4</v>
      </c>
      <c r="C67" s="15" t="s">
        <v>14</v>
      </c>
      <c r="D67" s="237" t="s">
        <v>281</v>
      </c>
      <c r="E67" s="237" t="s">
        <v>280</v>
      </c>
      <c r="F67" s="237" t="s">
        <v>282</v>
      </c>
      <c r="G67" s="237" t="s">
        <v>284</v>
      </c>
      <c r="H67" s="237"/>
    </row>
    <row r="68" spans="1:8">
      <c r="B68" s="143">
        <v>5</v>
      </c>
      <c r="C68" s="15" t="s">
        <v>15</v>
      </c>
      <c r="D68" s="82"/>
      <c r="E68" s="82"/>
      <c r="F68" s="82"/>
      <c r="G68" s="82"/>
      <c r="H68" s="82"/>
    </row>
    <row r="70" spans="1:8" ht="32.25" thickBot="1">
      <c r="A70" s="139">
        <v>5</v>
      </c>
      <c r="B70" s="5" t="s">
        <v>0</v>
      </c>
      <c r="C70" s="5" t="s">
        <v>1</v>
      </c>
      <c r="D70" s="5" t="s">
        <v>312</v>
      </c>
      <c r="E70" s="5" t="s">
        <v>208</v>
      </c>
      <c r="F70" s="5" t="s">
        <v>209</v>
      </c>
      <c r="G70" s="5" t="s">
        <v>210</v>
      </c>
      <c r="H70" s="5" t="s">
        <v>211</v>
      </c>
    </row>
    <row r="71" spans="1:8" ht="60.75" thickBot="1">
      <c r="B71" s="6">
        <v>1</v>
      </c>
      <c r="C71" s="15" t="s">
        <v>11</v>
      </c>
      <c r="D71" s="237" t="s">
        <v>170</v>
      </c>
      <c r="E71" s="237" t="s">
        <v>285</v>
      </c>
      <c r="F71" s="237" t="s">
        <v>279</v>
      </c>
      <c r="G71" s="237" t="s">
        <v>283</v>
      </c>
      <c r="H71" s="237" t="s">
        <v>118</v>
      </c>
    </row>
    <row r="72" spans="1:8" ht="60.75" thickBot="1">
      <c r="B72" s="6">
        <v>2</v>
      </c>
      <c r="C72" s="15" t="s">
        <v>12</v>
      </c>
      <c r="D72" s="237" t="s">
        <v>171</v>
      </c>
      <c r="E72" s="237" t="s">
        <v>285</v>
      </c>
      <c r="F72" s="237" t="s">
        <v>279</v>
      </c>
      <c r="G72" s="237" t="s">
        <v>283</v>
      </c>
      <c r="H72" s="237" t="s">
        <v>118</v>
      </c>
    </row>
    <row r="73" spans="1:8" ht="45.75" thickBot="1">
      <c r="B73" s="6">
        <v>3</v>
      </c>
      <c r="C73" s="15" t="s">
        <v>13</v>
      </c>
      <c r="D73" s="237" t="s">
        <v>281</v>
      </c>
      <c r="E73" s="237" t="s">
        <v>280</v>
      </c>
      <c r="F73" s="237" t="s">
        <v>282</v>
      </c>
      <c r="G73" s="237" t="s">
        <v>284</v>
      </c>
      <c r="H73" s="237" t="s">
        <v>118</v>
      </c>
    </row>
    <row r="74" spans="1:8" ht="45.75" thickBot="1">
      <c r="B74" s="6">
        <v>4</v>
      </c>
      <c r="C74" s="15" t="s">
        <v>14</v>
      </c>
      <c r="D74" s="237" t="s">
        <v>281</v>
      </c>
      <c r="E74" s="237" t="s">
        <v>280</v>
      </c>
      <c r="F74" s="237" t="s">
        <v>282</v>
      </c>
      <c r="G74" s="237" t="s">
        <v>284</v>
      </c>
      <c r="H74" s="237" t="s">
        <v>118</v>
      </c>
    </row>
    <row r="75" spans="1:8">
      <c r="B75" s="143">
        <v>5</v>
      </c>
      <c r="C75" s="15" t="s">
        <v>15</v>
      </c>
      <c r="D75" s="82"/>
      <c r="E75" s="82"/>
      <c r="F75" s="82"/>
      <c r="G75" s="82"/>
      <c r="H75" s="82"/>
    </row>
    <row r="77" spans="1:8" ht="32.25" thickBot="1">
      <c r="A77" s="139">
        <v>6</v>
      </c>
      <c r="B77" s="5" t="s">
        <v>0</v>
      </c>
      <c r="C77" s="5" t="s">
        <v>1</v>
      </c>
      <c r="D77" s="5" t="s">
        <v>212</v>
      </c>
      <c r="E77" s="5" t="s">
        <v>213</v>
      </c>
      <c r="F77" s="5" t="s">
        <v>214</v>
      </c>
      <c r="G77" s="5" t="s">
        <v>215</v>
      </c>
      <c r="H77" s="5" t="s">
        <v>216</v>
      </c>
    </row>
    <row r="78" spans="1:8" ht="60.75" thickBot="1">
      <c r="B78" s="6">
        <v>1</v>
      </c>
      <c r="C78" s="15" t="s">
        <v>11</v>
      </c>
      <c r="D78" s="237" t="s">
        <v>170</v>
      </c>
      <c r="E78" s="237" t="s">
        <v>285</v>
      </c>
      <c r="F78" s="237" t="s">
        <v>279</v>
      </c>
      <c r="G78" s="237" t="s">
        <v>283</v>
      </c>
      <c r="H78" s="237" t="s">
        <v>118</v>
      </c>
    </row>
    <row r="79" spans="1:8" ht="60.75" thickBot="1">
      <c r="B79" s="6">
        <v>2</v>
      </c>
      <c r="C79" s="15" t="s">
        <v>12</v>
      </c>
      <c r="D79" s="237" t="s">
        <v>171</v>
      </c>
      <c r="E79" s="237" t="s">
        <v>285</v>
      </c>
      <c r="F79" s="237" t="s">
        <v>279</v>
      </c>
      <c r="G79" s="237" t="s">
        <v>283</v>
      </c>
      <c r="H79" s="237" t="s">
        <v>118</v>
      </c>
    </row>
    <row r="80" spans="1:8" ht="45.75" thickBot="1">
      <c r="B80" s="6">
        <v>3</v>
      </c>
      <c r="C80" s="15" t="s">
        <v>13</v>
      </c>
      <c r="D80" s="237" t="s">
        <v>281</v>
      </c>
      <c r="E80" s="237" t="s">
        <v>280</v>
      </c>
      <c r="F80" s="237" t="s">
        <v>282</v>
      </c>
      <c r="G80" s="237" t="s">
        <v>284</v>
      </c>
      <c r="H80" s="237" t="s">
        <v>118</v>
      </c>
    </row>
    <row r="81" spans="1:8" ht="45.75" thickBot="1">
      <c r="B81" s="6">
        <v>4</v>
      </c>
      <c r="C81" s="15" t="s">
        <v>14</v>
      </c>
      <c r="D81" s="237" t="s">
        <v>281</v>
      </c>
      <c r="E81" s="237" t="s">
        <v>280</v>
      </c>
      <c r="F81" s="237" t="s">
        <v>282</v>
      </c>
      <c r="G81" s="237" t="s">
        <v>284</v>
      </c>
      <c r="H81" s="237" t="s">
        <v>118</v>
      </c>
    </row>
    <row r="82" spans="1:8" ht="15.75" thickBot="1">
      <c r="B82" s="143">
        <v>5</v>
      </c>
      <c r="C82" s="15" t="s">
        <v>15</v>
      </c>
      <c r="D82" s="82"/>
      <c r="E82" s="82"/>
      <c r="F82" s="82"/>
      <c r="G82" s="82"/>
      <c r="H82" s="237" t="s">
        <v>118</v>
      </c>
    </row>
    <row r="83" spans="1:8">
      <c r="D83" s="14"/>
      <c r="E83" s="14"/>
      <c r="F83" s="14"/>
      <c r="G83" s="14"/>
      <c r="H83" s="14"/>
    </row>
    <row r="84" spans="1:8" ht="32.25" thickBot="1">
      <c r="A84" s="139">
        <v>7</v>
      </c>
      <c r="B84" s="5" t="s">
        <v>0</v>
      </c>
      <c r="C84" s="5" t="s">
        <v>1</v>
      </c>
      <c r="D84" s="200" t="s">
        <v>186</v>
      </c>
      <c r="E84" s="5" t="s">
        <v>217</v>
      </c>
      <c r="F84" s="219" t="s">
        <v>218</v>
      </c>
      <c r="G84" s="200" t="s">
        <v>219</v>
      </c>
      <c r="H84" s="5" t="s">
        <v>220</v>
      </c>
    </row>
    <row r="85" spans="1:8" ht="60.75" thickBot="1">
      <c r="B85" s="6">
        <v>1</v>
      </c>
      <c r="C85" s="15" t="s">
        <v>11</v>
      </c>
      <c r="D85" s="237"/>
      <c r="E85" s="237" t="s">
        <v>285</v>
      </c>
      <c r="F85" s="237" t="s">
        <v>279</v>
      </c>
      <c r="G85" s="237"/>
      <c r="H85" s="237" t="s">
        <v>118</v>
      </c>
    </row>
    <row r="86" spans="1:8" ht="60.75" thickBot="1">
      <c r="B86" s="6">
        <v>2</v>
      </c>
      <c r="C86" s="15" t="s">
        <v>12</v>
      </c>
      <c r="D86" s="237"/>
      <c r="E86" s="237" t="s">
        <v>285</v>
      </c>
      <c r="F86" s="237" t="s">
        <v>279</v>
      </c>
      <c r="G86" s="237"/>
      <c r="H86" s="237" t="s">
        <v>118</v>
      </c>
    </row>
    <row r="87" spans="1:8" ht="45.75" thickBot="1">
      <c r="B87" s="6">
        <v>3</v>
      </c>
      <c r="C87" s="15" t="s">
        <v>13</v>
      </c>
      <c r="D87" s="237"/>
      <c r="E87" s="237" t="s">
        <v>280</v>
      </c>
      <c r="F87" s="237" t="s">
        <v>282</v>
      </c>
      <c r="G87" s="237"/>
      <c r="H87" s="237" t="s">
        <v>118</v>
      </c>
    </row>
    <row r="88" spans="1:8" ht="45.75" thickBot="1">
      <c r="B88" s="6">
        <v>4</v>
      </c>
      <c r="C88" s="15" t="s">
        <v>14</v>
      </c>
      <c r="D88" s="237"/>
      <c r="E88" s="237" t="s">
        <v>280</v>
      </c>
      <c r="F88" s="237" t="s">
        <v>282</v>
      </c>
      <c r="G88" s="237"/>
      <c r="H88" s="237" t="s">
        <v>118</v>
      </c>
    </row>
    <row r="89" spans="1:8" ht="15.75" thickBot="1">
      <c r="B89" s="143">
        <v>5</v>
      </c>
      <c r="C89" s="15" t="s">
        <v>15</v>
      </c>
      <c r="D89" s="82"/>
      <c r="E89" s="82"/>
      <c r="F89" s="82"/>
      <c r="G89" s="82"/>
      <c r="H89" s="237" t="s">
        <v>118</v>
      </c>
    </row>
    <row r="91" spans="1:8" ht="32.25" thickBot="1">
      <c r="A91" s="139">
        <v>8</v>
      </c>
      <c r="B91" s="5" t="s">
        <v>0</v>
      </c>
      <c r="C91" s="5" t="s">
        <v>1</v>
      </c>
      <c r="D91" s="5" t="s">
        <v>221</v>
      </c>
      <c r="E91" s="5" t="s">
        <v>222</v>
      </c>
      <c r="F91" s="5" t="s">
        <v>223</v>
      </c>
      <c r="G91" s="5" t="s">
        <v>224</v>
      </c>
      <c r="H91" s="5" t="s">
        <v>225</v>
      </c>
    </row>
    <row r="92" spans="1:8" ht="60.75" thickBot="1">
      <c r="B92" s="6">
        <v>1</v>
      </c>
      <c r="C92" s="15" t="s">
        <v>11</v>
      </c>
      <c r="D92" s="237" t="s">
        <v>170</v>
      </c>
      <c r="E92" s="237" t="s">
        <v>285</v>
      </c>
      <c r="F92" s="237" t="s">
        <v>279</v>
      </c>
      <c r="G92" s="237" t="s">
        <v>283</v>
      </c>
      <c r="H92" s="237" t="s">
        <v>118</v>
      </c>
    </row>
    <row r="93" spans="1:8" ht="60.75" thickBot="1">
      <c r="B93" s="6">
        <v>2</v>
      </c>
      <c r="C93" s="15" t="s">
        <v>12</v>
      </c>
      <c r="D93" s="237" t="s">
        <v>171</v>
      </c>
      <c r="E93" s="237" t="s">
        <v>285</v>
      </c>
      <c r="F93" s="237" t="s">
        <v>279</v>
      </c>
      <c r="G93" s="237" t="s">
        <v>283</v>
      </c>
      <c r="H93" s="237" t="s">
        <v>118</v>
      </c>
    </row>
    <row r="94" spans="1:8" ht="45.75" thickBot="1">
      <c r="B94" s="6">
        <v>3</v>
      </c>
      <c r="C94" s="15" t="s">
        <v>13</v>
      </c>
      <c r="D94" s="237" t="s">
        <v>281</v>
      </c>
      <c r="E94" s="237" t="s">
        <v>280</v>
      </c>
      <c r="F94" s="237" t="s">
        <v>282</v>
      </c>
      <c r="G94" s="237" t="s">
        <v>284</v>
      </c>
      <c r="H94" s="237" t="s">
        <v>118</v>
      </c>
    </row>
    <row r="95" spans="1:8" ht="45.75" thickBot="1">
      <c r="B95" s="6">
        <v>4</v>
      </c>
      <c r="C95" s="15" t="s">
        <v>14</v>
      </c>
      <c r="D95" s="237" t="s">
        <v>281</v>
      </c>
      <c r="E95" s="237" t="s">
        <v>280</v>
      </c>
      <c r="F95" s="237" t="s">
        <v>282</v>
      </c>
      <c r="G95" s="237" t="s">
        <v>284</v>
      </c>
      <c r="H95" s="237" t="s">
        <v>118</v>
      </c>
    </row>
    <row r="96" spans="1:8" ht="45.75" thickBot="1">
      <c r="B96" s="143">
        <v>5</v>
      </c>
      <c r="C96" s="15" t="s">
        <v>15</v>
      </c>
      <c r="D96" s="237" t="s">
        <v>281</v>
      </c>
      <c r="E96" s="237" t="s">
        <v>280</v>
      </c>
      <c r="F96" s="237" t="s">
        <v>282</v>
      </c>
      <c r="G96" s="305" t="s">
        <v>284</v>
      </c>
      <c r="H96" s="307" t="s">
        <v>118</v>
      </c>
    </row>
    <row r="98" spans="1:17" ht="32.25" thickBot="1">
      <c r="A98" s="139">
        <v>9</v>
      </c>
      <c r="B98" s="199" t="s">
        <v>0</v>
      </c>
      <c r="C98" s="199" t="s">
        <v>1</v>
      </c>
      <c r="D98" s="5" t="s">
        <v>226</v>
      </c>
      <c r="E98" s="5" t="s">
        <v>228</v>
      </c>
      <c r="F98" s="5" t="s">
        <v>229</v>
      </c>
      <c r="G98" s="5" t="s">
        <v>230</v>
      </c>
      <c r="H98" s="5" t="s">
        <v>231</v>
      </c>
      <c r="K98" s="95"/>
      <c r="L98" s="98"/>
      <c r="M98" s="95"/>
      <c r="N98" s="95"/>
      <c r="O98" s="95"/>
      <c r="P98" s="98"/>
      <c r="Q98" s="95"/>
    </row>
    <row r="99" spans="1:17" ht="60.75" thickBot="1">
      <c r="B99" s="6">
        <v>1</v>
      </c>
      <c r="C99" s="15" t="s">
        <v>11</v>
      </c>
      <c r="D99" s="237" t="s">
        <v>170</v>
      </c>
      <c r="E99" s="237" t="s">
        <v>285</v>
      </c>
      <c r="F99" s="237" t="s">
        <v>279</v>
      </c>
      <c r="G99" s="237" t="s">
        <v>283</v>
      </c>
      <c r="H99" s="237" t="s">
        <v>118</v>
      </c>
      <c r="K99" s="95"/>
      <c r="L99" s="95"/>
      <c r="M99" s="95"/>
      <c r="N99" s="95"/>
      <c r="O99" s="95"/>
      <c r="P99" s="95"/>
      <c r="Q99" s="95"/>
    </row>
    <row r="100" spans="1:17" ht="60.75" thickBot="1">
      <c r="B100" s="6">
        <v>2</v>
      </c>
      <c r="C100" s="15" t="s">
        <v>12</v>
      </c>
      <c r="D100" s="237" t="s">
        <v>171</v>
      </c>
      <c r="E100" s="237" t="s">
        <v>285</v>
      </c>
      <c r="F100" s="237" t="s">
        <v>279</v>
      </c>
      <c r="G100" s="237" t="s">
        <v>283</v>
      </c>
      <c r="H100" s="237" t="s">
        <v>118</v>
      </c>
      <c r="K100" s="95"/>
      <c r="L100" s="95"/>
      <c r="M100" s="95"/>
      <c r="N100" s="95"/>
      <c r="O100" s="95"/>
      <c r="P100" s="95"/>
      <c r="Q100" s="95"/>
    </row>
    <row r="101" spans="1:17" ht="45.75" thickBot="1">
      <c r="B101" s="6">
        <v>3</v>
      </c>
      <c r="C101" s="15" t="s">
        <v>13</v>
      </c>
      <c r="D101" s="237" t="s">
        <v>281</v>
      </c>
      <c r="E101" s="237" t="s">
        <v>280</v>
      </c>
      <c r="F101" s="237" t="s">
        <v>282</v>
      </c>
      <c r="H101" s="237" t="s">
        <v>118</v>
      </c>
      <c r="K101" s="95"/>
      <c r="L101" s="114"/>
      <c r="M101" s="115"/>
      <c r="N101" s="95"/>
      <c r="O101" s="95"/>
      <c r="P101" s="114"/>
      <c r="Q101" s="115"/>
    </row>
    <row r="102" spans="1:17" ht="45.75" thickBot="1">
      <c r="B102" s="6">
        <v>4</v>
      </c>
      <c r="C102" s="15" t="s">
        <v>14</v>
      </c>
      <c r="D102" s="237" t="s">
        <v>281</v>
      </c>
      <c r="E102" s="237" t="s">
        <v>280</v>
      </c>
      <c r="F102" s="237" t="s">
        <v>282</v>
      </c>
      <c r="H102" s="237" t="s">
        <v>118</v>
      </c>
      <c r="K102" s="95"/>
      <c r="L102" s="95"/>
      <c r="M102" s="95"/>
      <c r="N102" s="95"/>
      <c r="O102" s="95"/>
      <c r="P102" s="95"/>
      <c r="Q102" s="95"/>
    </row>
    <row r="103" spans="1:17" ht="45.75" thickBot="1">
      <c r="B103" s="143">
        <v>5</v>
      </c>
      <c r="C103" s="15" t="s">
        <v>15</v>
      </c>
      <c r="D103" s="237" t="s">
        <v>281</v>
      </c>
      <c r="E103" s="237" t="s">
        <v>280</v>
      </c>
      <c r="F103" s="237" t="s">
        <v>282</v>
      </c>
      <c r="H103" s="311" t="s">
        <v>285</v>
      </c>
      <c r="K103" s="95"/>
      <c r="L103" s="95"/>
      <c r="M103" s="95"/>
      <c r="N103" s="95"/>
      <c r="O103" s="95"/>
      <c r="P103" s="95"/>
      <c r="Q103" s="95"/>
    </row>
    <row r="104" spans="1:17" ht="60.75" thickBot="1">
      <c r="B104" s="329"/>
      <c r="C104" s="118"/>
      <c r="D104" s="272"/>
      <c r="E104" s="272"/>
      <c r="F104" s="272"/>
      <c r="G104" s="311" t="s">
        <v>279</v>
      </c>
      <c r="H104" s="323"/>
      <c r="K104" s="95"/>
      <c r="L104" s="95"/>
      <c r="M104" s="95"/>
      <c r="N104" s="95"/>
      <c r="O104" s="95"/>
      <c r="P104" s="95"/>
      <c r="Q104" s="95"/>
    </row>
    <row r="105" spans="1:17" ht="60.75" thickBot="1">
      <c r="B105" s="329"/>
      <c r="C105" s="118"/>
      <c r="D105" s="272"/>
      <c r="E105" s="272"/>
      <c r="F105" s="272"/>
      <c r="G105" s="311" t="s">
        <v>279</v>
      </c>
      <c r="H105" s="323"/>
      <c r="K105" s="95"/>
      <c r="L105" s="95"/>
      <c r="M105" s="95"/>
      <c r="N105" s="95"/>
      <c r="O105" s="95"/>
      <c r="P105" s="95"/>
      <c r="Q105" s="95"/>
    </row>
    <row r="106" spans="1:17">
      <c r="B106" s="329"/>
      <c r="C106" s="118"/>
      <c r="D106" s="272"/>
      <c r="E106" s="272"/>
      <c r="F106" s="272"/>
      <c r="G106" s="272"/>
      <c r="H106" s="323"/>
      <c r="K106" s="95"/>
      <c r="L106" s="95"/>
      <c r="M106" s="95"/>
      <c r="N106" s="95"/>
      <c r="O106" s="95"/>
      <c r="P106" s="95"/>
      <c r="Q106" s="95"/>
    </row>
    <row r="107" spans="1:17">
      <c r="K107" s="95"/>
      <c r="L107" s="116"/>
      <c r="M107" s="95"/>
      <c r="N107" s="95"/>
      <c r="O107" s="95"/>
      <c r="P107" s="116"/>
      <c r="Q107" s="95"/>
    </row>
    <row r="108" spans="1:17" ht="32.25" thickBot="1">
      <c r="A108" s="139">
        <v>10</v>
      </c>
      <c r="B108" s="5" t="s">
        <v>0</v>
      </c>
      <c r="C108" s="5" t="s">
        <v>1</v>
      </c>
      <c r="D108" s="5" t="s">
        <v>232</v>
      </c>
      <c r="E108" s="5" t="s">
        <v>233</v>
      </c>
      <c r="F108" s="5" t="s">
        <v>234</v>
      </c>
      <c r="G108" s="5" t="s">
        <v>235</v>
      </c>
      <c r="H108" s="5" t="s">
        <v>236</v>
      </c>
      <c r="K108" s="95"/>
      <c r="L108" s="95"/>
      <c r="M108" s="95"/>
      <c r="N108" s="95"/>
      <c r="O108" s="95"/>
      <c r="P108" s="95"/>
      <c r="Q108" s="95"/>
    </row>
    <row r="109" spans="1:17" ht="60.75" thickBot="1">
      <c r="B109" s="6">
        <v>1</v>
      </c>
      <c r="C109" s="15" t="s">
        <v>11</v>
      </c>
      <c r="D109" s="237" t="s">
        <v>170</v>
      </c>
      <c r="E109" s="237" t="s">
        <v>285</v>
      </c>
      <c r="F109" s="237" t="s">
        <v>279</v>
      </c>
      <c r="G109" s="237" t="s">
        <v>283</v>
      </c>
      <c r="H109" s="237" t="s">
        <v>118</v>
      </c>
      <c r="K109" s="95"/>
      <c r="L109" s="95"/>
      <c r="M109" s="95"/>
      <c r="N109" s="95"/>
      <c r="O109" s="95"/>
      <c r="P109" s="95"/>
      <c r="Q109" s="95"/>
    </row>
    <row r="110" spans="1:17" ht="60.75" thickBot="1">
      <c r="B110" s="6">
        <v>2</v>
      </c>
      <c r="C110" s="15" t="s">
        <v>12</v>
      </c>
      <c r="D110" s="237" t="s">
        <v>171</v>
      </c>
      <c r="E110" s="237" t="s">
        <v>285</v>
      </c>
      <c r="F110" s="237" t="s">
        <v>279</v>
      </c>
      <c r="G110" s="237" t="s">
        <v>283</v>
      </c>
      <c r="H110" s="237" t="s">
        <v>118</v>
      </c>
      <c r="J110" s="306"/>
    </row>
    <row r="111" spans="1:17" ht="45.75" thickBot="1">
      <c r="B111" s="6">
        <v>3</v>
      </c>
      <c r="C111" s="15" t="s">
        <v>13</v>
      </c>
      <c r="D111" s="237" t="s">
        <v>281</v>
      </c>
      <c r="E111" s="237" t="s">
        <v>280</v>
      </c>
      <c r="F111" s="237" t="s">
        <v>282</v>
      </c>
      <c r="G111" s="237" t="s">
        <v>284</v>
      </c>
      <c r="H111" s="237" t="s">
        <v>118</v>
      </c>
    </row>
    <row r="112" spans="1:17" ht="45.75" thickBot="1">
      <c r="B112" s="6">
        <v>4</v>
      </c>
      <c r="C112" s="15" t="s">
        <v>14</v>
      </c>
      <c r="D112" s="237" t="s">
        <v>281</v>
      </c>
      <c r="E112" s="237" t="s">
        <v>280</v>
      </c>
      <c r="F112" s="237" t="s">
        <v>282</v>
      </c>
      <c r="G112" s="237" t="s">
        <v>284</v>
      </c>
      <c r="H112" s="237" t="s">
        <v>118</v>
      </c>
    </row>
    <row r="113" spans="1:11" ht="30.75" thickBot="1">
      <c r="B113" s="143">
        <v>5</v>
      </c>
      <c r="C113" s="15" t="s">
        <v>15</v>
      </c>
      <c r="D113" s="307" t="s">
        <v>170</v>
      </c>
      <c r="F113" s="284" t="s">
        <v>283</v>
      </c>
      <c r="G113" s="330" t="s">
        <v>284</v>
      </c>
      <c r="H113" s="305" t="s">
        <v>118</v>
      </c>
    </row>
    <row r="115" spans="1:11" ht="32.25" thickBot="1">
      <c r="A115" s="139">
        <v>11</v>
      </c>
      <c r="B115" s="5" t="s">
        <v>0</v>
      </c>
      <c r="C115" s="5" t="s">
        <v>1</v>
      </c>
      <c r="D115" s="5" t="s">
        <v>237</v>
      </c>
      <c r="E115" s="5" t="s">
        <v>238</v>
      </c>
      <c r="F115" s="5" t="s">
        <v>239</v>
      </c>
      <c r="G115" s="218" t="s">
        <v>240</v>
      </c>
      <c r="H115" s="5" t="s">
        <v>241</v>
      </c>
      <c r="K115" s="17"/>
    </row>
    <row r="116" spans="1:11" ht="60.75" thickBot="1">
      <c r="B116" s="6">
        <v>1</v>
      </c>
      <c r="C116" s="15" t="s">
        <v>11</v>
      </c>
      <c r="D116" s="237" t="s">
        <v>170</v>
      </c>
      <c r="E116" s="237" t="s">
        <v>285</v>
      </c>
      <c r="F116" s="310" t="s">
        <v>279</v>
      </c>
      <c r="G116" s="82" t="s">
        <v>283</v>
      </c>
      <c r="H116" s="281" t="s">
        <v>118</v>
      </c>
      <c r="K116" s="95"/>
    </row>
    <row r="117" spans="1:11" ht="60.75" thickBot="1">
      <c r="B117" s="6">
        <v>2</v>
      </c>
      <c r="C117" s="15" t="s">
        <v>12</v>
      </c>
      <c r="D117" s="237" t="s">
        <v>171</v>
      </c>
      <c r="E117" s="237" t="s">
        <v>285</v>
      </c>
      <c r="F117" s="310" t="s">
        <v>279</v>
      </c>
      <c r="G117" s="82" t="s">
        <v>283</v>
      </c>
      <c r="H117" s="281" t="s">
        <v>118</v>
      </c>
      <c r="K117" s="17"/>
    </row>
    <row r="118" spans="1:11" ht="45.75" thickBot="1">
      <c r="B118" s="6">
        <v>3</v>
      </c>
      <c r="C118" s="15" t="s">
        <v>13</v>
      </c>
      <c r="D118" s="237" t="s">
        <v>281</v>
      </c>
      <c r="E118" s="237" t="s">
        <v>280</v>
      </c>
      <c r="F118" s="310" t="s">
        <v>282</v>
      </c>
      <c r="G118" s="111"/>
      <c r="H118" s="281" t="s">
        <v>118</v>
      </c>
    </row>
    <row r="119" spans="1:11" ht="45.75" thickBot="1">
      <c r="B119" s="6">
        <v>4</v>
      </c>
      <c r="C119" s="15" t="s">
        <v>14</v>
      </c>
      <c r="D119" s="237" t="s">
        <v>281</v>
      </c>
      <c r="E119" s="237" t="s">
        <v>280</v>
      </c>
      <c r="F119" s="310" t="s">
        <v>282</v>
      </c>
      <c r="G119" s="111"/>
      <c r="H119" s="281" t="s">
        <v>118</v>
      </c>
    </row>
    <row r="120" spans="1:11" ht="15.75" thickBot="1">
      <c r="B120" s="143">
        <v>5</v>
      </c>
      <c r="C120" s="15" t="s">
        <v>15</v>
      </c>
      <c r="D120" s="311" t="s">
        <v>285</v>
      </c>
      <c r="H120" s="339" t="s">
        <v>118</v>
      </c>
    </row>
    <row r="122" spans="1:11" ht="32.25" thickBot="1">
      <c r="A122" s="139">
        <v>12</v>
      </c>
      <c r="B122" s="5" t="s">
        <v>0</v>
      </c>
      <c r="C122" s="5" t="s">
        <v>1</v>
      </c>
      <c r="D122" s="5" t="s">
        <v>242</v>
      </c>
      <c r="E122" s="5" t="s">
        <v>243</v>
      </c>
      <c r="F122" s="5" t="s">
        <v>244</v>
      </c>
      <c r="G122" s="340" t="s">
        <v>245</v>
      </c>
      <c r="H122" s="219" t="s">
        <v>246</v>
      </c>
    </row>
    <row r="123" spans="1:11" ht="60.75" thickBot="1">
      <c r="B123" s="6">
        <v>1</v>
      </c>
      <c r="C123" s="15" t="s">
        <v>11</v>
      </c>
      <c r="D123" s="237" t="s">
        <v>170</v>
      </c>
      <c r="E123" s="237" t="s">
        <v>285</v>
      </c>
      <c r="F123" s="237" t="s">
        <v>279</v>
      </c>
      <c r="G123" s="82" t="s">
        <v>283</v>
      </c>
      <c r="H123" s="308" t="s">
        <v>118</v>
      </c>
    </row>
    <row r="124" spans="1:11" ht="60.75" thickBot="1">
      <c r="B124" s="6">
        <v>2</v>
      </c>
      <c r="C124" s="15" t="s">
        <v>12</v>
      </c>
      <c r="D124" s="237" t="s">
        <v>171</v>
      </c>
      <c r="E124" s="237" t="s">
        <v>285</v>
      </c>
      <c r="F124" s="237" t="s">
        <v>279</v>
      </c>
      <c r="G124" s="82" t="s">
        <v>283</v>
      </c>
      <c r="H124" s="308" t="s">
        <v>118</v>
      </c>
    </row>
    <row r="125" spans="1:11" ht="45.75" thickBot="1">
      <c r="B125" s="6">
        <v>3</v>
      </c>
      <c r="C125" s="15" t="s">
        <v>13</v>
      </c>
      <c r="D125" s="237" t="s">
        <v>281</v>
      </c>
      <c r="E125" s="237" t="s">
        <v>280</v>
      </c>
      <c r="F125" s="237" t="s">
        <v>282</v>
      </c>
      <c r="G125" s="237" t="s">
        <v>284</v>
      </c>
      <c r="H125" s="308" t="s">
        <v>118</v>
      </c>
    </row>
    <row r="126" spans="1:11" ht="45.75" thickBot="1">
      <c r="B126" s="6">
        <v>4</v>
      </c>
      <c r="C126" s="15" t="s">
        <v>14</v>
      </c>
      <c r="D126" s="237" t="s">
        <v>281</v>
      </c>
      <c r="E126" s="237" t="s">
        <v>280</v>
      </c>
      <c r="F126" s="237" t="s">
        <v>282</v>
      </c>
      <c r="G126" s="237" t="s">
        <v>284</v>
      </c>
      <c r="H126" s="308" t="s">
        <v>118</v>
      </c>
    </row>
    <row r="127" spans="1:11" ht="45.75" thickBot="1">
      <c r="B127" s="143">
        <v>5</v>
      </c>
      <c r="C127" s="15" t="s">
        <v>15</v>
      </c>
      <c r="D127" s="237" t="s">
        <v>171</v>
      </c>
      <c r="E127" s="284" t="s">
        <v>283</v>
      </c>
      <c r="G127" s="82"/>
    </row>
    <row r="130" spans="1:8" ht="31.5">
      <c r="A130" s="139">
        <v>13</v>
      </c>
      <c r="B130" s="5" t="s">
        <v>0</v>
      </c>
      <c r="C130" s="5" t="s">
        <v>1</v>
      </c>
      <c r="D130" s="200" t="s">
        <v>247</v>
      </c>
      <c r="E130" s="200" t="s">
        <v>248</v>
      </c>
      <c r="F130" s="200" t="s">
        <v>249</v>
      </c>
      <c r="G130" s="200" t="s">
        <v>250</v>
      </c>
      <c r="H130" s="200" t="s">
        <v>251</v>
      </c>
    </row>
    <row r="131" spans="1:8">
      <c r="B131" s="6">
        <v>1</v>
      </c>
      <c r="C131" s="15" t="s">
        <v>11</v>
      </c>
      <c r="D131" s="68" t="s">
        <v>147</v>
      </c>
      <c r="E131" s="68" t="s">
        <v>147</v>
      </c>
      <c r="F131" s="68" t="s">
        <v>147</v>
      </c>
      <c r="G131" s="68" t="s">
        <v>147</v>
      </c>
      <c r="H131" s="68" t="s">
        <v>147</v>
      </c>
    </row>
    <row r="132" spans="1:8">
      <c r="B132" s="6">
        <v>2</v>
      </c>
      <c r="C132" s="15" t="s">
        <v>12</v>
      </c>
      <c r="D132" s="27"/>
      <c r="E132" s="27"/>
      <c r="F132" s="27"/>
      <c r="G132" s="27"/>
      <c r="H132" s="27"/>
    </row>
    <row r="133" spans="1:8">
      <c r="B133" s="6">
        <v>3</v>
      </c>
      <c r="C133" s="15" t="s">
        <v>13</v>
      </c>
      <c r="D133" s="27"/>
      <c r="E133" s="27"/>
      <c r="F133" s="27"/>
      <c r="G133" s="27"/>
      <c r="H133" s="27"/>
    </row>
    <row r="134" spans="1:8">
      <c r="B134" s="6">
        <v>4</v>
      </c>
      <c r="C134" s="15" t="s">
        <v>14</v>
      </c>
      <c r="D134" s="27"/>
      <c r="E134" s="27"/>
      <c r="F134" s="27"/>
      <c r="G134" s="27"/>
      <c r="H134" s="27"/>
    </row>
    <row r="135" spans="1:8">
      <c r="B135" s="143">
        <v>5</v>
      </c>
      <c r="C135" s="15" t="s">
        <v>15</v>
      </c>
      <c r="D135" s="82"/>
      <c r="E135" s="82"/>
      <c r="F135" s="82"/>
      <c r="G135" s="82"/>
      <c r="H135" s="82"/>
    </row>
    <row r="137" spans="1:8" ht="31.5">
      <c r="B137" s="5" t="s">
        <v>0</v>
      </c>
      <c r="C137" s="5" t="s">
        <v>1</v>
      </c>
      <c r="D137" s="200" t="s">
        <v>252</v>
      </c>
      <c r="E137" s="200" t="s">
        <v>253</v>
      </c>
      <c r="F137" s="200" t="s">
        <v>254</v>
      </c>
      <c r="G137" s="200" t="s">
        <v>255</v>
      </c>
      <c r="H137" s="200" t="s">
        <v>256</v>
      </c>
    </row>
    <row r="138" spans="1:8">
      <c r="A138" s="139">
        <v>14</v>
      </c>
      <c r="B138" s="6">
        <v>1</v>
      </c>
      <c r="C138" s="15" t="s">
        <v>11</v>
      </c>
      <c r="D138" s="68" t="s">
        <v>147</v>
      </c>
      <c r="E138" s="68" t="s">
        <v>147</v>
      </c>
      <c r="F138" s="68" t="s">
        <v>147</v>
      </c>
      <c r="G138" s="68" t="s">
        <v>147</v>
      </c>
      <c r="H138" s="202"/>
    </row>
    <row r="139" spans="1:8">
      <c r="B139" s="6">
        <v>2</v>
      </c>
      <c r="C139" s="15" t="s">
        <v>12</v>
      </c>
      <c r="D139" s="27"/>
      <c r="E139" s="27"/>
      <c r="F139" s="27"/>
      <c r="G139" s="82"/>
      <c r="H139" s="202"/>
    </row>
    <row r="140" spans="1:8">
      <c r="B140" s="6">
        <v>3</v>
      </c>
      <c r="C140" s="15" t="s">
        <v>13</v>
      </c>
      <c r="D140" s="27"/>
      <c r="E140" s="27"/>
      <c r="F140" s="27"/>
      <c r="G140" s="82"/>
      <c r="H140" s="202"/>
    </row>
    <row r="141" spans="1:8">
      <c r="B141" s="6">
        <v>4</v>
      </c>
      <c r="C141" s="15" t="s">
        <v>14</v>
      </c>
      <c r="D141" s="27"/>
      <c r="E141" s="27"/>
      <c r="F141" s="27"/>
      <c r="G141" s="82"/>
      <c r="H141" s="202"/>
    </row>
    <row r="142" spans="1:8">
      <c r="B142" s="143">
        <v>5</v>
      </c>
      <c r="C142" s="15" t="s">
        <v>15</v>
      </c>
      <c r="D142" s="82"/>
      <c r="E142" s="82"/>
      <c r="F142" s="82"/>
      <c r="G142" s="82"/>
      <c r="H142" s="82"/>
    </row>
    <row r="144" spans="1:8" ht="32.25" thickBot="1">
      <c r="B144" s="5" t="s">
        <v>0</v>
      </c>
      <c r="C144" s="5" t="s">
        <v>1</v>
      </c>
      <c r="D144" s="5" t="s">
        <v>416</v>
      </c>
      <c r="E144" s="5" t="s">
        <v>417</v>
      </c>
      <c r="F144" s="5" t="s">
        <v>418</v>
      </c>
      <c r="G144" s="5" t="s">
        <v>419</v>
      </c>
      <c r="H144" s="5" t="s">
        <v>420</v>
      </c>
    </row>
    <row r="145" spans="1:11" ht="60.75" thickBot="1">
      <c r="A145" s="139">
        <v>15</v>
      </c>
      <c r="B145" s="6">
        <v>1</v>
      </c>
      <c r="C145" s="15" t="s">
        <v>11</v>
      </c>
      <c r="D145" s="237" t="s">
        <v>170</v>
      </c>
      <c r="E145" s="237" t="s">
        <v>285</v>
      </c>
      <c r="F145" s="237" t="s">
        <v>279</v>
      </c>
      <c r="G145" s="237" t="s">
        <v>283</v>
      </c>
      <c r="H145" s="237" t="s">
        <v>118</v>
      </c>
      <c r="K145" s="17"/>
    </row>
    <row r="146" spans="1:11" ht="60.75" thickBot="1">
      <c r="B146" s="6">
        <v>2</v>
      </c>
      <c r="C146" s="15" t="s">
        <v>12</v>
      </c>
      <c r="D146" s="237" t="s">
        <v>171</v>
      </c>
      <c r="E146" s="237" t="s">
        <v>285</v>
      </c>
      <c r="F146" s="237" t="s">
        <v>279</v>
      </c>
      <c r="G146" s="237" t="s">
        <v>283</v>
      </c>
      <c r="H146" s="237" t="s">
        <v>118</v>
      </c>
      <c r="K146" s="17"/>
    </row>
    <row r="147" spans="1:11" ht="45.75" thickBot="1">
      <c r="B147" s="6">
        <v>3</v>
      </c>
      <c r="C147" s="15" t="s">
        <v>13</v>
      </c>
      <c r="D147" s="237" t="s">
        <v>281</v>
      </c>
      <c r="E147" s="237" t="s">
        <v>280</v>
      </c>
      <c r="F147" s="237" t="s">
        <v>282</v>
      </c>
      <c r="G147" s="237" t="s">
        <v>284</v>
      </c>
      <c r="H147" s="237" t="s">
        <v>118</v>
      </c>
      <c r="K147" s="95"/>
    </row>
    <row r="148" spans="1:11" ht="45.75" thickBot="1">
      <c r="B148" s="6">
        <v>4</v>
      </c>
      <c r="C148" s="15" t="s">
        <v>14</v>
      </c>
      <c r="D148" s="237" t="s">
        <v>281</v>
      </c>
      <c r="E148" s="237" t="s">
        <v>280</v>
      </c>
      <c r="F148" s="237" t="s">
        <v>282</v>
      </c>
      <c r="G148" s="237" t="s">
        <v>284</v>
      </c>
      <c r="H148" s="237" t="s">
        <v>118</v>
      </c>
      <c r="K148" s="95"/>
    </row>
    <row r="149" spans="1:11" ht="30.75" thickBot="1">
      <c r="B149" s="143">
        <v>5</v>
      </c>
      <c r="C149" s="15" t="s">
        <v>15</v>
      </c>
      <c r="E149" s="202"/>
      <c r="F149" s="202"/>
      <c r="G149" s="237" t="s">
        <v>284</v>
      </c>
      <c r="H149" s="305" t="s">
        <v>118</v>
      </c>
    </row>
    <row r="152" spans="1:11" ht="32.25" thickBot="1">
      <c r="B152" s="5" t="s">
        <v>0</v>
      </c>
      <c r="C152" s="5" t="s">
        <v>1</v>
      </c>
      <c r="D152" s="5" t="s">
        <v>421</v>
      </c>
      <c r="E152" s="5" t="s">
        <v>422</v>
      </c>
      <c r="F152" s="5" t="s">
        <v>423</v>
      </c>
      <c r="G152" s="5" t="s">
        <v>424</v>
      </c>
      <c r="H152" s="5" t="s">
        <v>425</v>
      </c>
    </row>
    <row r="153" spans="1:11" ht="44.25" customHeight="1" thickBot="1">
      <c r="A153" s="139">
        <v>16</v>
      </c>
      <c r="B153" s="6">
        <v>1</v>
      </c>
      <c r="C153" s="15" t="s">
        <v>11</v>
      </c>
      <c r="D153" s="237" t="s">
        <v>170</v>
      </c>
      <c r="E153" s="237" t="s">
        <v>285</v>
      </c>
      <c r="F153" s="237" t="s">
        <v>279</v>
      </c>
      <c r="G153" s="237" t="s">
        <v>283</v>
      </c>
      <c r="H153" s="237" t="s">
        <v>118</v>
      </c>
    </row>
    <row r="154" spans="1:11" ht="36" customHeight="1" thickBot="1">
      <c r="B154" s="6">
        <v>2</v>
      </c>
      <c r="C154" s="15" t="s">
        <v>12</v>
      </c>
      <c r="D154" s="237" t="s">
        <v>171</v>
      </c>
      <c r="E154" s="237" t="s">
        <v>285</v>
      </c>
      <c r="F154" s="237" t="s">
        <v>279</v>
      </c>
      <c r="G154" s="237" t="s">
        <v>283</v>
      </c>
      <c r="H154" s="237" t="s">
        <v>118</v>
      </c>
    </row>
    <row r="155" spans="1:11" ht="45.75" thickBot="1">
      <c r="B155" s="6">
        <v>3</v>
      </c>
      <c r="C155" s="15" t="s">
        <v>13</v>
      </c>
      <c r="D155" s="237" t="s">
        <v>281</v>
      </c>
      <c r="E155" s="237" t="s">
        <v>280</v>
      </c>
      <c r="F155" s="237" t="s">
        <v>282</v>
      </c>
      <c r="G155" s="237" t="s">
        <v>284</v>
      </c>
      <c r="H155" s="237" t="s">
        <v>118</v>
      </c>
    </row>
    <row r="156" spans="1:11" ht="45.75" thickBot="1">
      <c r="B156" s="6">
        <v>4</v>
      </c>
      <c r="C156" s="15" t="s">
        <v>14</v>
      </c>
      <c r="D156" s="237" t="s">
        <v>281</v>
      </c>
      <c r="E156" s="237" t="s">
        <v>280</v>
      </c>
      <c r="F156" s="237" t="s">
        <v>282</v>
      </c>
      <c r="G156" s="237" t="s">
        <v>284</v>
      </c>
      <c r="H156" s="237" t="s">
        <v>118</v>
      </c>
    </row>
    <row r="157" spans="1:11" ht="30.75" thickBot="1">
      <c r="B157" s="143">
        <v>5</v>
      </c>
      <c r="C157" s="15" t="s">
        <v>15</v>
      </c>
      <c r="D157" s="330" t="s">
        <v>284</v>
      </c>
      <c r="E157" s="202"/>
      <c r="F157" s="202"/>
      <c r="G157" s="237" t="s">
        <v>284</v>
      </c>
      <c r="H157" s="237" t="s">
        <v>118</v>
      </c>
    </row>
    <row r="158" spans="1:11">
      <c r="B158" s="6">
        <v>6</v>
      </c>
      <c r="C158" s="15" t="s">
        <v>15</v>
      </c>
      <c r="D158" s="13"/>
      <c r="E158" s="6"/>
      <c r="F158" s="6"/>
      <c r="G158" s="6"/>
      <c r="H158" s="6"/>
    </row>
    <row r="161" spans="1:8" ht="32.25" thickBot="1">
      <c r="B161" s="199" t="s">
        <v>0</v>
      </c>
      <c r="C161" s="199" t="s">
        <v>1</v>
      </c>
      <c r="D161" s="5" t="s">
        <v>426</v>
      </c>
      <c r="E161" s="5" t="s">
        <v>427</v>
      </c>
      <c r="F161" s="5" t="s">
        <v>428</v>
      </c>
      <c r="G161" s="5" t="s">
        <v>429</v>
      </c>
      <c r="H161" s="5" t="s">
        <v>430</v>
      </c>
    </row>
    <row r="162" spans="1:8" ht="60.75" thickBot="1">
      <c r="A162" s="139">
        <v>17</v>
      </c>
      <c r="B162" s="6">
        <v>1</v>
      </c>
      <c r="C162" s="15" t="s">
        <v>11</v>
      </c>
      <c r="D162" s="237" t="s">
        <v>170</v>
      </c>
      <c r="E162" s="237" t="s">
        <v>285</v>
      </c>
      <c r="F162" s="237" t="s">
        <v>279</v>
      </c>
      <c r="G162" s="237" t="s">
        <v>283</v>
      </c>
      <c r="H162" s="237" t="s">
        <v>118</v>
      </c>
    </row>
    <row r="163" spans="1:8" ht="60.75" thickBot="1">
      <c r="B163" s="6">
        <v>2</v>
      </c>
      <c r="C163" s="15" t="s">
        <v>12</v>
      </c>
      <c r="D163" s="237" t="s">
        <v>171</v>
      </c>
      <c r="E163" s="237" t="s">
        <v>285</v>
      </c>
      <c r="F163" s="237" t="s">
        <v>279</v>
      </c>
      <c r="G163" s="237" t="s">
        <v>283</v>
      </c>
      <c r="H163" s="237" t="s">
        <v>118</v>
      </c>
    </row>
    <row r="164" spans="1:8" ht="34.5" customHeight="1" thickBot="1">
      <c r="B164" s="6">
        <v>3</v>
      </c>
      <c r="C164" s="15" t="s">
        <v>13</v>
      </c>
      <c r="D164" s="237" t="s">
        <v>281</v>
      </c>
      <c r="E164" s="237" t="s">
        <v>280</v>
      </c>
      <c r="F164" s="237" t="s">
        <v>282</v>
      </c>
      <c r="G164" s="237" t="s">
        <v>284</v>
      </c>
      <c r="H164" s="237" t="s">
        <v>118</v>
      </c>
    </row>
    <row r="165" spans="1:8" ht="45.75" thickBot="1">
      <c r="B165" s="6">
        <v>4</v>
      </c>
      <c r="C165" s="15" t="s">
        <v>14</v>
      </c>
      <c r="D165" s="237" t="s">
        <v>281</v>
      </c>
      <c r="E165" s="237" t="s">
        <v>280</v>
      </c>
      <c r="F165" s="237" t="s">
        <v>282</v>
      </c>
      <c r="G165" s="237" t="s">
        <v>284</v>
      </c>
      <c r="H165" s="237" t="s">
        <v>118</v>
      </c>
    </row>
    <row r="166" spans="1:8" ht="30.75" thickBot="1">
      <c r="B166" s="6">
        <v>5</v>
      </c>
      <c r="C166" s="15" t="s">
        <v>15</v>
      </c>
      <c r="D166" s="205"/>
      <c r="E166" s="205"/>
      <c r="F166" s="205"/>
      <c r="G166" s="305" t="s">
        <v>284</v>
      </c>
      <c r="H166" s="237" t="s">
        <v>118</v>
      </c>
    </row>
    <row r="167" spans="1:8">
      <c r="B167" s="6">
        <v>6</v>
      </c>
      <c r="C167" s="15"/>
      <c r="D167" s="27"/>
      <c r="E167" s="27"/>
      <c r="F167" s="27"/>
      <c r="G167" s="27"/>
      <c r="H167" s="27"/>
    </row>
    <row r="168" spans="1:8">
      <c r="D168" s="65"/>
      <c r="E168" s="65"/>
      <c r="F168" s="65"/>
      <c r="G168" s="65"/>
      <c r="H168" s="65"/>
    </row>
    <row r="171" spans="1:8" ht="32.25" thickBot="1">
      <c r="A171" s="139">
        <v>18</v>
      </c>
      <c r="B171" s="5" t="s">
        <v>0</v>
      </c>
      <c r="C171" s="5" t="s">
        <v>1</v>
      </c>
      <c r="D171" s="218" t="s">
        <v>431</v>
      </c>
      <c r="E171" s="218"/>
      <c r="F171" s="5"/>
      <c r="G171" s="5"/>
      <c r="H171" s="5"/>
    </row>
    <row r="172" spans="1:8" ht="30.75" thickBot="1">
      <c r="B172" s="6">
        <v>1</v>
      </c>
      <c r="C172" s="15" t="s">
        <v>11</v>
      </c>
      <c r="D172" s="237" t="s">
        <v>170</v>
      </c>
      <c r="E172" s="266"/>
      <c r="F172" s="237"/>
      <c r="G172" s="237"/>
      <c r="H172" s="237"/>
    </row>
    <row r="173" spans="1:8" ht="45.75" thickBot="1">
      <c r="B173" s="6">
        <v>2</v>
      </c>
      <c r="C173" s="15" t="s">
        <v>12</v>
      </c>
      <c r="D173" s="237" t="s">
        <v>171</v>
      </c>
      <c r="E173" s="266"/>
      <c r="F173" s="237"/>
      <c r="G173" s="237"/>
      <c r="H173" s="237"/>
    </row>
    <row r="174" spans="1:8" ht="30.75" thickBot="1">
      <c r="B174" s="6">
        <v>3</v>
      </c>
      <c r="C174" s="15" t="s">
        <v>13</v>
      </c>
      <c r="D174" s="237" t="s">
        <v>281</v>
      </c>
      <c r="E174" s="266"/>
      <c r="F174" s="237"/>
      <c r="G174" s="237"/>
      <c r="H174" s="237"/>
    </row>
    <row r="175" spans="1:8" ht="30.75" thickBot="1">
      <c r="B175" s="6">
        <v>4</v>
      </c>
      <c r="C175" s="15" t="s">
        <v>14</v>
      </c>
      <c r="D175" s="237" t="s">
        <v>281</v>
      </c>
      <c r="E175" s="266"/>
      <c r="F175" s="237"/>
      <c r="G175" s="237"/>
      <c r="H175" s="237"/>
    </row>
    <row r="176" spans="1:8">
      <c r="B176" s="6">
        <v>5</v>
      </c>
      <c r="C176" s="15" t="s">
        <v>15</v>
      </c>
      <c r="D176" s="202"/>
      <c r="E176" s="202"/>
      <c r="F176" s="202"/>
      <c r="G176" s="228"/>
      <c r="H176" s="202"/>
    </row>
    <row r="177" spans="1:17">
      <c r="B177" s="6">
        <v>6</v>
      </c>
      <c r="C177" s="15"/>
      <c r="D177" s="13"/>
      <c r="E177" s="6"/>
      <c r="F177" s="6"/>
      <c r="G177" s="6"/>
      <c r="H177" s="6"/>
    </row>
    <row r="178" spans="1:17">
      <c r="B178" s="248"/>
      <c r="C178" s="118"/>
      <c r="D178" s="119"/>
      <c r="E178" s="248"/>
      <c r="F178" s="248"/>
      <c r="G178" s="248"/>
      <c r="H178" s="248"/>
    </row>
    <row r="179" spans="1:17" ht="27">
      <c r="B179" s="224"/>
      <c r="C179" s="241"/>
      <c r="D179" s="224"/>
      <c r="E179" s="224"/>
      <c r="F179" s="224"/>
      <c r="G179" s="224"/>
      <c r="H179" s="224"/>
      <c r="K179" s="111">
        <v>6</v>
      </c>
      <c r="L179" s="204"/>
      <c r="M179" s="27" t="str">
        <f>B15</f>
        <v>ΜΟΥΣΙΚΟΚΙΝΗΤΙΚΗ ΑΓΩΓΗ ΕΡΓΑΣΤΗΡΙΟ</v>
      </c>
      <c r="N179" s="28">
        <f>E15</f>
        <v>1</v>
      </c>
      <c r="O179" s="29" t="s">
        <v>91</v>
      </c>
      <c r="Q179" s="47" t="str">
        <f t="shared" ref="Q179:Q186" si="4">M179</f>
        <v>ΜΟΥΣΙΚΟΚΙΝΗΤΙΚΗ ΑΓΩΓΗ ΕΡΓΑΣΤΗΡΙΟ</v>
      </c>
    </row>
    <row r="180" spans="1:17" ht="27">
      <c r="B180" s="196"/>
      <c r="C180" s="197"/>
      <c r="D180" s="198"/>
      <c r="E180" s="196"/>
      <c r="F180" s="196"/>
      <c r="G180" s="196"/>
      <c r="H180" s="196"/>
      <c r="K180" s="111">
        <v>7</v>
      </c>
      <c r="L180" s="204"/>
      <c r="M180" s="27" t="str">
        <f>B16</f>
        <v>ΠΑΙΧΝΙΔΙ - ΘΕΑΤΡΙΚΟ ΠΑΙΧΝΙΔΙ</v>
      </c>
      <c r="N180" s="28">
        <f>E16</f>
        <v>2</v>
      </c>
      <c r="O180" s="29" t="s">
        <v>90</v>
      </c>
      <c r="Q180" s="47" t="str">
        <f t="shared" si="4"/>
        <v>ΠΑΙΧΝΙΔΙ - ΘΕΑΤΡΙΚΟ ΠΑΙΧΝΙΔΙ</v>
      </c>
    </row>
    <row r="181" spans="1:17">
      <c r="B181" s="196"/>
      <c r="C181" s="197"/>
      <c r="D181" s="198"/>
      <c r="E181" s="196"/>
      <c r="F181" s="196"/>
      <c r="G181" s="196"/>
      <c r="H181" s="196"/>
      <c r="K181" s="111">
        <v>8</v>
      </c>
      <c r="L181" s="204"/>
      <c r="M181" s="27" t="str">
        <f>B17</f>
        <v>ΕΙΚΑΣΤΙΚΑ</v>
      </c>
      <c r="N181" s="28">
        <f>E17</f>
        <v>2</v>
      </c>
      <c r="O181" s="29" t="s">
        <v>89</v>
      </c>
      <c r="Q181" s="47" t="str">
        <f t="shared" si="4"/>
        <v>ΕΙΚΑΣΤΙΚΑ</v>
      </c>
    </row>
    <row r="182" spans="1:17" ht="26.25">
      <c r="B182" s="360" t="s">
        <v>33</v>
      </c>
      <c r="C182" s="360"/>
      <c r="D182" s="360"/>
      <c r="E182" s="360"/>
      <c r="F182" s="360"/>
      <c r="G182" s="360"/>
      <c r="H182" s="360"/>
      <c r="K182" s="111">
        <v>9</v>
      </c>
      <c r="L182" s="204"/>
      <c r="M182" s="27" t="str">
        <f>B18</f>
        <v>ΣΤΟΙΧΕΙΑ ΕΙΔΙΚΗΣ ΑΓΩΓΗΣ</v>
      </c>
      <c r="N182" s="28">
        <f>E18</f>
        <v>2</v>
      </c>
      <c r="O182" s="29" t="s">
        <v>92</v>
      </c>
      <c r="Q182" s="47" t="str">
        <f t="shared" si="4"/>
        <v>ΣΤΟΙΧΕΙΑ ΕΙΔΙΚΗΣ ΑΓΩΓΗΣ</v>
      </c>
    </row>
    <row r="183" spans="1:17" ht="42" customHeight="1" thickBot="1">
      <c r="A183" s="139">
        <v>20</v>
      </c>
      <c r="B183" s="5" t="s">
        <v>0</v>
      </c>
      <c r="C183" s="5" t="s">
        <v>1</v>
      </c>
      <c r="D183" s="5" t="s">
        <v>226</v>
      </c>
      <c r="E183" s="5" t="s">
        <v>228</v>
      </c>
      <c r="F183" s="5" t="s">
        <v>229</v>
      </c>
      <c r="G183" s="5" t="s">
        <v>230</v>
      </c>
      <c r="H183" s="5" t="s">
        <v>231</v>
      </c>
      <c r="K183" s="111">
        <v>10</v>
      </c>
      <c r="L183" s="204"/>
      <c r="M183" s="27" t="str">
        <f>B19</f>
        <v>ΨΥΧΟΠΑΘΟΛΟΓΙΑ</v>
      </c>
      <c r="N183" s="28">
        <f>E19</f>
        <v>2</v>
      </c>
      <c r="O183" s="29" t="s">
        <v>93</v>
      </c>
      <c r="Q183" s="47" t="str">
        <f t="shared" si="4"/>
        <v>ΨΥΧΟΠΑΘΟΛΟΓΙΑ</v>
      </c>
    </row>
    <row r="184" spans="1:17" ht="60.75" thickBot="1">
      <c r="B184" s="6">
        <v>1</v>
      </c>
      <c r="C184" s="15" t="s">
        <v>11</v>
      </c>
      <c r="D184" s="237" t="s">
        <v>170</v>
      </c>
      <c r="E184" s="237" t="s">
        <v>285</v>
      </c>
      <c r="F184" s="237" t="s">
        <v>279</v>
      </c>
      <c r="G184" s="237" t="s">
        <v>283</v>
      </c>
      <c r="H184" s="237" t="s">
        <v>118</v>
      </c>
      <c r="K184" s="111">
        <v>11</v>
      </c>
      <c r="L184" s="26">
        <f>M376</f>
        <v>0</v>
      </c>
      <c r="M184" s="27">
        <f>B22</f>
        <v>0</v>
      </c>
      <c r="N184" s="28">
        <f>E22</f>
        <v>0</v>
      </c>
      <c r="O184" s="29" t="s">
        <v>94</v>
      </c>
      <c r="Q184" s="47">
        <f t="shared" si="4"/>
        <v>0</v>
      </c>
    </row>
    <row r="185" spans="1:17" ht="45.75" thickBot="1">
      <c r="B185" s="6">
        <v>2</v>
      </c>
      <c r="C185" s="15" t="s">
        <v>12</v>
      </c>
      <c r="D185" s="237" t="s">
        <v>171</v>
      </c>
      <c r="E185" s="237"/>
      <c r="F185" s="237"/>
      <c r="G185" s="237"/>
      <c r="H185" s="237" t="s">
        <v>118</v>
      </c>
      <c r="K185" s="111">
        <v>12</v>
      </c>
      <c r="L185" s="26">
        <f>M391</f>
        <v>0</v>
      </c>
      <c r="M185" s="27">
        <f>B23</f>
        <v>0</v>
      </c>
      <c r="N185" s="28">
        <f>E23</f>
        <v>0</v>
      </c>
      <c r="O185" s="29"/>
      <c r="Q185" s="48">
        <f t="shared" si="4"/>
        <v>0</v>
      </c>
    </row>
    <row r="186" spans="1:17" ht="45.75" thickBot="1">
      <c r="B186" s="6">
        <v>3</v>
      </c>
      <c r="C186" s="15" t="s">
        <v>13</v>
      </c>
      <c r="D186" s="237" t="s">
        <v>281</v>
      </c>
      <c r="E186" s="237" t="s">
        <v>280</v>
      </c>
      <c r="F186" s="237" t="s">
        <v>282</v>
      </c>
      <c r="G186" s="237" t="s">
        <v>284</v>
      </c>
      <c r="H186" s="237"/>
      <c r="K186" s="111">
        <v>13</v>
      </c>
      <c r="L186" s="26">
        <f>M406</f>
        <v>0</v>
      </c>
      <c r="M186" s="27">
        <f>B24</f>
        <v>0</v>
      </c>
      <c r="N186" s="28">
        <f>E24</f>
        <v>0</v>
      </c>
      <c r="O186" s="29"/>
      <c r="Q186" s="48">
        <f t="shared" si="4"/>
        <v>0</v>
      </c>
    </row>
    <row r="187" spans="1:17" ht="15.75" thickBot="1">
      <c r="B187" s="6">
        <v>4</v>
      </c>
      <c r="C187" s="15" t="s">
        <v>14</v>
      </c>
      <c r="D187" s="237"/>
      <c r="E187" s="237"/>
      <c r="F187" s="237"/>
      <c r="G187" s="237"/>
      <c r="H187" s="237"/>
      <c r="K187" s="52"/>
      <c r="L187" s="55"/>
      <c r="M187" s="53" t="s">
        <v>20</v>
      </c>
      <c r="N187" s="54">
        <f>SUM(N179:N186)</f>
        <v>9</v>
      </c>
      <c r="O187" s="49">
        <f>SUM(O179:O185)</f>
        <v>0</v>
      </c>
    </row>
    <row r="188" spans="1:17">
      <c r="B188" s="208"/>
      <c r="C188" s="118"/>
      <c r="D188" s="119"/>
      <c r="E188" s="208"/>
      <c r="F188" s="208"/>
      <c r="G188" s="208"/>
      <c r="H188" s="208"/>
      <c r="K188" s="134"/>
      <c r="L188" s="36"/>
      <c r="M188" s="36"/>
      <c r="N188" s="17"/>
      <c r="O188" s="133"/>
    </row>
    <row r="189" spans="1:17">
      <c r="B189" s="208"/>
      <c r="C189" s="118"/>
      <c r="D189" s="119"/>
      <c r="E189" s="208"/>
      <c r="F189" s="208"/>
      <c r="G189" s="208"/>
      <c r="H189" s="208"/>
      <c r="K189" s="134"/>
      <c r="L189" s="35"/>
      <c r="M189" s="35"/>
      <c r="N189" s="17"/>
      <c r="O189" s="133"/>
    </row>
    <row r="190" spans="1:17" ht="26.25">
      <c r="A190" s="139">
        <v>21</v>
      </c>
      <c r="B190" s="353" t="s">
        <v>34</v>
      </c>
      <c r="C190" s="353"/>
      <c r="D190" s="353"/>
      <c r="E190" s="353"/>
      <c r="F190" s="353"/>
      <c r="G190" s="353"/>
      <c r="H190" s="353"/>
      <c r="K190" s="134"/>
      <c r="L190" s="354" t="s">
        <v>21</v>
      </c>
      <c r="M190" s="354"/>
      <c r="N190" s="17"/>
      <c r="O190" s="133"/>
    </row>
    <row r="191" spans="1:17" ht="32.25" thickBot="1">
      <c r="B191" s="5" t="s">
        <v>0</v>
      </c>
      <c r="C191" s="5" t="s">
        <v>1</v>
      </c>
      <c r="D191" s="5" t="s">
        <v>257</v>
      </c>
      <c r="E191" s="5" t="s">
        <v>258</v>
      </c>
      <c r="F191" s="5" t="s">
        <v>259</v>
      </c>
      <c r="G191" s="5" t="s">
        <v>311</v>
      </c>
      <c r="H191" s="5" t="s">
        <v>261</v>
      </c>
      <c r="K191" s="30" t="s">
        <v>22</v>
      </c>
      <c r="L191" s="17" t="s">
        <v>23</v>
      </c>
      <c r="M191" s="17"/>
      <c r="N191" s="17"/>
      <c r="O191" s="133"/>
    </row>
    <row r="192" spans="1:17" ht="60.75" thickBot="1">
      <c r="B192" s="6">
        <v>1</v>
      </c>
      <c r="C192" s="15" t="s">
        <v>60</v>
      </c>
      <c r="D192" s="237" t="s">
        <v>279</v>
      </c>
      <c r="E192" s="237" t="s">
        <v>283</v>
      </c>
      <c r="F192" s="237" t="s">
        <v>118</v>
      </c>
      <c r="G192" s="237" t="s">
        <v>170</v>
      </c>
      <c r="H192" s="237" t="s">
        <v>285</v>
      </c>
      <c r="K192" s="134"/>
      <c r="L192" s="17" t="s">
        <v>24</v>
      </c>
      <c r="M192" s="17"/>
      <c r="N192" s="17"/>
      <c r="O192" s="133"/>
    </row>
    <row r="193" spans="2:15" ht="60.75" thickBot="1">
      <c r="B193" s="6">
        <v>1</v>
      </c>
      <c r="C193" s="15"/>
      <c r="D193" s="237" t="s">
        <v>279</v>
      </c>
      <c r="E193" s="237" t="s">
        <v>283</v>
      </c>
      <c r="F193" s="237" t="s">
        <v>118</v>
      </c>
      <c r="G193" s="237" t="s">
        <v>170</v>
      </c>
      <c r="H193" s="237" t="s">
        <v>285</v>
      </c>
      <c r="K193" s="134"/>
      <c r="L193" s="17"/>
      <c r="M193" s="17"/>
      <c r="N193" s="17"/>
      <c r="O193" s="133"/>
    </row>
    <row r="194" spans="2:15" ht="45.75" thickBot="1">
      <c r="B194" s="6">
        <v>2</v>
      </c>
      <c r="C194" s="15" t="s">
        <v>61</v>
      </c>
      <c r="D194" s="237" t="s">
        <v>281</v>
      </c>
      <c r="E194" s="237" t="s">
        <v>284</v>
      </c>
      <c r="F194" s="260" t="s">
        <v>282</v>
      </c>
      <c r="G194" s="237" t="s">
        <v>171</v>
      </c>
      <c r="H194" s="237" t="s">
        <v>280</v>
      </c>
      <c r="K194" s="30" t="s">
        <v>25</v>
      </c>
      <c r="L194" s="17" t="s">
        <v>26</v>
      </c>
      <c r="M194" s="17"/>
      <c r="N194" s="17"/>
      <c r="O194" s="133"/>
    </row>
    <row r="195" spans="2:15" ht="45.75" thickBot="1">
      <c r="B195" s="6">
        <v>2</v>
      </c>
      <c r="C195" s="15"/>
      <c r="D195" s="237" t="s">
        <v>281</v>
      </c>
      <c r="E195" s="237" t="s">
        <v>284</v>
      </c>
      <c r="F195" s="260" t="s">
        <v>282</v>
      </c>
      <c r="G195" s="237" t="s">
        <v>171</v>
      </c>
      <c r="H195" s="237" t="s">
        <v>280</v>
      </c>
      <c r="K195" s="134"/>
      <c r="L195" s="17" t="s">
        <v>27</v>
      </c>
      <c r="M195" s="17"/>
      <c r="N195" s="17"/>
      <c r="O195" s="133"/>
    </row>
    <row r="196" spans="2:15">
      <c r="B196" s="6">
        <v>3</v>
      </c>
      <c r="C196" s="15" t="s">
        <v>62</v>
      </c>
      <c r="D196" s="91"/>
      <c r="E196" s="91"/>
      <c r="G196" s="91"/>
      <c r="H196" s="91"/>
      <c r="K196" s="134"/>
      <c r="L196" s="31" t="s">
        <v>28</v>
      </c>
      <c r="M196" s="17"/>
      <c r="N196" s="17"/>
      <c r="O196" s="133"/>
    </row>
    <row r="197" spans="2:15">
      <c r="B197" s="6">
        <v>3</v>
      </c>
      <c r="C197" s="15"/>
      <c r="D197" s="111"/>
      <c r="E197" s="111"/>
      <c r="G197" s="111"/>
      <c r="H197" s="112"/>
      <c r="K197" s="134"/>
      <c r="L197" s="17" t="s">
        <v>29</v>
      </c>
      <c r="M197" s="17"/>
      <c r="N197" s="17"/>
      <c r="O197" s="133"/>
    </row>
    <row r="198" spans="2:15" ht="15" customHeight="1">
      <c r="B198" s="208"/>
      <c r="C198" s="118"/>
      <c r="D198" s="119"/>
      <c r="E198" s="208"/>
      <c r="F198" s="208"/>
      <c r="G198" s="208"/>
      <c r="H198" s="208"/>
      <c r="K198" s="134"/>
      <c r="L198" s="17" t="s">
        <v>30</v>
      </c>
      <c r="M198" s="17"/>
      <c r="N198" s="17"/>
      <c r="O198" s="133"/>
    </row>
    <row r="199" spans="2:15">
      <c r="B199" s="208"/>
      <c r="C199" s="118"/>
      <c r="G199" s="208"/>
      <c r="H199" s="208"/>
      <c r="K199" s="134"/>
      <c r="L199" s="17" t="s">
        <v>46</v>
      </c>
      <c r="M199" s="17"/>
      <c r="N199" s="17"/>
      <c r="O199" s="133"/>
    </row>
    <row r="200" spans="2:15">
      <c r="B200" s="177"/>
      <c r="C200" s="177"/>
      <c r="G200" s="177"/>
      <c r="H200" s="177"/>
      <c r="K200" s="134"/>
      <c r="L200" s="85" t="s">
        <v>47</v>
      </c>
      <c r="M200" s="17"/>
      <c r="N200" s="17"/>
      <c r="O200" s="133"/>
    </row>
    <row r="201" spans="2:15">
      <c r="B201" s="177"/>
      <c r="C201" s="177"/>
      <c r="G201" s="177"/>
      <c r="H201" s="177"/>
      <c r="K201" s="134"/>
      <c r="L201" s="17"/>
      <c r="M201" s="194" t="s">
        <v>31</v>
      </c>
      <c r="N201" s="17"/>
      <c r="O201" s="133"/>
    </row>
    <row r="202" spans="2:15">
      <c r="B202" s="177"/>
      <c r="C202" s="177"/>
      <c r="G202" s="177"/>
      <c r="H202" s="177"/>
      <c r="K202" s="134"/>
      <c r="L202" s="17"/>
      <c r="M202" s="194" t="s">
        <v>32</v>
      </c>
      <c r="N202" s="17"/>
      <c r="O202" s="133"/>
    </row>
    <row r="203" spans="2:15" ht="15.75" thickBot="1">
      <c r="B203" s="177"/>
      <c r="C203" s="177"/>
      <c r="G203" s="177"/>
      <c r="H203" s="177"/>
      <c r="K203" s="18"/>
      <c r="L203" s="19"/>
      <c r="M203" s="19"/>
      <c r="N203" s="19"/>
      <c r="O203" s="20"/>
    </row>
    <row r="204" spans="2:15">
      <c r="B204" s="177"/>
      <c r="C204" s="177"/>
      <c r="D204" s="177"/>
      <c r="E204" s="177"/>
      <c r="F204" s="177"/>
      <c r="G204" s="177"/>
      <c r="H204" s="177"/>
    </row>
    <row r="205" spans="2:15">
      <c r="B205" s="177"/>
      <c r="C205" s="177"/>
      <c r="D205" s="177"/>
      <c r="E205" s="177"/>
      <c r="F205" s="177"/>
      <c r="G205" s="177"/>
      <c r="H205" s="177"/>
    </row>
    <row r="206" spans="2:15" ht="18.75">
      <c r="B206" s="177"/>
      <c r="C206" s="177"/>
      <c r="D206" s="177"/>
      <c r="E206" s="177"/>
      <c r="F206" s="177"/>
      <c r="G206" s="177"/>
      <c r="H206" s="177"/>
      <c r="L206" s="32"/>
      <c r="M206" s="39" t="s">
        <v>172</v>
      </c>
      <c r="N206" s="32"/>
    </row>
    <row r="207" spans="2:15" ht="15.75">
      <c r="B207" s="177"/>
      <c r="C207" s="177"/>
      <c r="D207" s="177"/>
      <c r="E207" s="177"/>
      <c r="F207" s="177"/>
      <c r="G207" s="177"/>
      <c r="H207" s="177"/>
      <c r="L207" s="32"/>
      <c r="M207" s="40"/>
      <c r="N207" s="32"/>
    </row>
    <row r="208" spans="2:15" ht="15.75">
      <c r="B208" s="177"/>
      <c r="C208" s="177"/>
      <c r="D208" s="177"/>
      <c r="E208" s="177"/>
      <c r="F208" s="177"/>
      <c r="G208" s="177"/>
      <c r="H208" s="177"/>
      <c r="L208" s="37"/>
      <c r="M208" s="41" t="str">
        <f>$A$1</f>
        <v xml:space="preserve">ΒΟΗΘΟΣ ΒΡΕΦΟΝΗΠΙΟΚΟΜΩΝ </v>
      </c>
      <c r="N208" s="32"/>
    </row>
    <row r="209" spans="2:14" ht="15.75">
      <c r="B209" s="177"/>
      <c r="C209" s="177"/>
      <c r="D209" s="177"/>
      <c r="E209" s="177"/>
      <c r="F209" s="177"/>
      <c r="G209" s="177"/>
      <c r="H209" s="177"/>
      <c r="L209" s="32"/>
      <c r="M209" s="42"/>
      <c r="N209" s="32"/>
    </row>
    <row r="210" spans="2:14" ht="15.75">
      <c r="B210" s="177"/>
      <c r="C210" s="177"/>
      <c r="D210" s="177"/>
      <c r="E210" s="177"/>
      <c r="F210" s="177"/>
      <c r="G210" s="177"/>
      <c r="H210" s="177"/>
      <c r="L210" s="32"/>
      <c r="M210" s="42"/>
      <c r="N210" s="32"/>
    </row>
    <row r="211" spans="2:14" ht="18.75">
      <c r="B211" s="177"/>
      <c r="C211" s="177"/>
      <c r="D211" s="177"/>
      <c r="E211" s="177"/>
      <c r="F211" s="177"/>
      <c r="G211" s="177"/>
      <c r="H211" s="177"/>
      <c r="L211" s="32"/>
      <c r="M211" s="44" t="str">
        <f>B10</f>
        <v>ΠΡΑΚΤΙΚΗ ΑΣΚΗΣΗ</v>
      </c>
      <c r="N211" s="32"/>
    </row>
    <row r="212" spans="2:14" ht="15.75">
      <c r="B212" s="177"/>
      <c r="C212" s="177"/>
      <c r="D212" s="177"/>
      <c r="E212" s="177"/>
      <c r="F212" s="177"/>
      <c r="G212" s="177"/>
      <c r="H212" s="177"/>
      <c r="L212" s="32"/>
      <c r="M212" s="42" t="str">
        <f>IF(M211=B10,IF(C10&lt;&gt;"",C9,IF(D10&lt;&gt;"",D9,0)))</f>
        <v>ΕΡΓΑΣΤΗΡΙΟ</v>
      </c>
      <c r="N212" s="32"/>
    </row>
    <row r="213" spans="2:14">
      <c r="B213" s="177"/>
      <c r="C213" s="177"/>
      <c r="D213" s="177"/>
      <c r="E213" s="177"/>
      <c r="F213" s="177"/>
      <c r="G213" s="177"/>
      <c r="H213" s="177"/>
      <c r="L213" s="38"/>
      <c r="M213" s="43"/>
      <c r="N213" s="33"/>
    </row>
    <row r="214" spans="2:14" ht="18.75">
      <c r="B214" s="177"/>
      <c r="C214" s="177"/>
      <c r="D214" s="177"/>
      <c r="E214" s="177"/>
      <c r="F214" s="177"/>
      <c r="G214" s="177"/>
      <c r="H214" s="177"/>
      <c r="L214" s="38"/>
      <c r="M214" s="44"/>
      <c r="N214" s="33"/>
    </row>
    <row r="215" spans="2:14">
      <c r="B215" s="177"/>
      <c r="C215" s="177"/>
      <c r="D215" s="177"/>
      <c r="E215" s="177"/>
      <c r="F215" s="177"/>
      <c r="G215" s="177"/>
      <c r="H215" s="177"/>
      <c r="L215" s="38"/>
      <c r="M215" s="43"/>
      <c r="N215" s="33"/>
    </row>
    <row r="216" spans="2:14">
      <c r="B216" s="177"/>
      <c r="C216" s="177"/>
      <c r="D216" s="177"/>
      <c r="E216" s="177"/>
      <c r="F216" s="177"/>
      <c r="G216" s="177"/>
      <c r="H216" s="177"/>
      <c r="L216" s="38"/>
      <c r="M216" s="43" t="str">
        <f>IF(M212="ΘΕΩΡΙΑ",G10,IF(M212="ΕΡΓΑΣΤΗΡΙΟ",H10,0))</f>
        <v xml:space="preserve"> 12682 ΜΑΡΙΑ- ΠΕΡΙΚΛΕΙΑ ΧΡΥΣΑΝΘΑΚΟΠΟΥΛΟΥ</v>
      </c>
      <c r="N216" s="33"/>
    </row>
    <row r="217" spans="2:14">
      <c r="B217" s="177"/>
      <c r="C217" s="177"/>
      <c r="D217" s="177"/>
      <c r="E217" s="177"/>
      <c r="F217" s="177"/>
      <c r="G217" s="177"/>
      <c r="H217" s="177"/>
      <c r="L217" s="38"/>
      <c r="M217" s="43"/>
      <c r="N217" s="33"/>
    </row>
    <row r="218" spans="2:14" ht="18.75">
      <c r="B218" s="177"/>
      <c r="C218" s="177"/>
      <c r="D218" s="177"/>
      <c r="E218" s="177"/>
      <c r="F218" s="177"/>
      <c r="G218" s="177"/>
      <c r="H218" s="177"/>
      <c r="L218" s="38"/>
      <c r="M218" s="45" t="str">
        <f>$A$3</f>
        <v>Γ’ Εξάμηνο   -  ΑΙΘΟΥΣΑ : 19 -1ος ΌΡΟΦΟΣ</v>
      </c>
      <c r="N218" s="33"/>
    </row>
    <row r="219" spans="2:14" ht="18.75">
      <c r="B219" s="177"/>
      <c r="C219" s="177"/>
      <c r="D219" s="177"/>
      <c r="E219" s="177"/>
      <c r="F219" s="177"/>
      <c r="G219" s="177"/>
      <c r="H219" s="177"/>
      <c r="L219" s="38"/>
      <c r="M219" s="34"/>
      <c r="N219" s="33"/>
    </row>
    <row r="220" spans="2:14">
      <c r="B220" s="177"/>
      <c r="C220" s="177"/>
      <c r="D220" s="177"/>
      <c r="E220" s="177"/>
      <c r="F220" s="177"/>
      <c r="G220" s="177"/>
      <c r="H220" s="177"/>
      <c r="L220" s="38"/>
      <c r="M220" s="17"/>
      <c r="N220" s="33"/>
    </row>
    <row r="221" spans="2:14">
      <c r="B221" s="177"/>
      <c r="C221" s="177"/>
      <c r="D221" s="177"/>
      <c r="E221" s="177"/>
      <c r="F221" s="177"/>
      <c r="G221" s="177"/>
      <c r="H221" s="177"/>
      <c r="L221" s="17"/>
      <c r="M221" s="17"/>
      <c r="N221" s="17"/>
    </row>
    <row r="222" spans="2:14" ht="18.75">
      <c r="B222" s="177"/>
      <c r="C222" s="177"/>
      <c r="D222" s="177"/>
      <c r="E222" s="177"/>
      <c r="F222" s="177"/>
      <c r="G222" s="177"/>
      <c r="H222" s="177"/>
      <c r="L222" s="32"/>
      <c r="M222" s="39" t="str">
        <f>$M$206</f>
        <v>2021 Β</v>
      </c>
      <c r="N222" s="32"/>
    </row>
    <row r="223" spans="2:14" ht="15.75">
      <c r="B223" s="177"/>
      <c r="C223" s="177"/>
      <c r="D223" s="177"/>
      <c r="E223" s="177"/>
      <c r="F223" s="177"/>
      <c r="G223" s="177"/>
      <c r="H223" s="177"/>
      <c r="L223" s="32"/>
      <c r="M223" s="40"/>
      <c r="N223" s="32"/>
    </row>
    <row r="224" spans="2:14" ht="15.75">
      <c r="B224" s="177"/>
      <c r="C224" s="177"/>
      <c r="D224" s="177"/>
      <c r="E224" s="177"/>
      <c r="F224" s="177"/>
      <c r="G224" s="177"/>
      <c r="H224" s="177"/>
      <c r="L224" s="37"/>
      <c r="M224" s="41" t="str">
        <f>$A$1</f>
        <v xml:space="preserve">ΒΟΗΘΟΣ ΒΡΕΦΟΝΗΠΙΟΚΟΜΩΝ </v>
      </c>
      <c r="N224" s="32"/>
    </row>
    <row r="225" spans="2:14" ht="15.75">
      <c r="B225" s="177"/>
      <c r="C225" s="177"/>
      <c r="D225" s="177"/>
      <c r="E225" s="177"/>
      <c r="F225" s="177"/>
      <c r="G225" s="177"/>
      <c r="H225" s="177"/>
      <c r="L225" s="32"/>
      <c r="M225" s="42"/>
      <c r="N225" s="32"/>
    </row>
    <row r="226" spans="2:14" ht="15.75">
      <c r="B226" s="177"/>
      <c r="C226" s="177"/>
      <c r="D226" s="177"/>
      <c r="E226" s="177"/>
      <c r="F226" s="177"/>
      <c r="G226" s="177"/>
      <c r="H226" s="177"/>
      <c r="L226" s="32"/>
      <c r="M226" s="42"/>
      <c r="N226" s="32"/>
    </row>
    <row r="227" spans="2:14" ht="15.75">
      <c r="B227" s="177"/>
      <c r="C227" s="177"/>
      <c r="D227" s="177"/>
      <c r="E227" s="177"/>
      <c r="F227" s="177"/>
      <c r="G227" s="177"/>
      <c r="H227" s="177"/>
      <c r="L227" s="32"/>
      <c r="M227" s="193" t="str">
        <f>B12</f>
        <v>ΣΤΟΙΧΕΙΑ ΔΙΑΙΤΗΤΙΚΗΣ</v>
      </c>
      <c r="N227" s="32"/>
    </row>
    <row r="228" spans="2:14" ht="15.75">
      <c r="B228" s="177"/>
      <c r="C228" s="177"/>
      <c r="D228" s="177"/>
      <c r="E228" s="177"/>
      <c r="F228" s="177"/>
      <c r="G228" s="177"/>
      <c r="H228" s="177"/>
      <c r="L228" s="32"/>
      <c r="M228" s="42" t="str">
        <f>IF(M227=B12,IF(C12&lt;&gt;"",C9,IF(D12&lt;&gt;"",D9,0)))</f>
        <v>ΘΕΩΡΙΑ</v>
      </c>
      <c r="N228" s="32"/>
    </row>
    <row r="229" spans="2:14">
      <c r="B229" s="177"/>
      <c r="C229" s="177"/>
      <c r="D229" s="177"/>
      <c r="E229" s="177"/>
      <c r="F229" s="177"/>
      <c r="G229" s="177"/>
      <c r="H229" s="177"/>
      <c r="L229" s="38"/>
      <c r="M229" s="43"/>
      <c r="N229" s="33"/>
    </row>
    <row r="230" spans="2:14" ht="18.75">
      <c r="B230" s="177"/>
      <c r="C230" s="177"/>
      <c r="D230" s="177"/>
      <c r="E230" s="177"/>
      <c r="F230" s="177"/>
      <c r="G230" s="177"/>
      <c r="H230" s="177"/>
      <c r="L230" s="38"/>
      <c r="M230" s="44"/>
      <c r="N230" s="33"/>
    </row>
    <row r="231" spans="2:14">
      <c r="B231" s="177"/>
      <c r="C231" s="177"/>
      <c r="D231" s="177"/>
      <c r="E231" s="177"/>
      <c r="F231" s="177"/>
      <c r="G231" s="177"/>
      <c r="H231" s="177"/>
      <c r="L231" s="38"/>
      <c r="M231" s="43"/>
      <c r="N231" s="33"/>
    </row>
    <row r="232" spans="2:14">
      <c r="B232" s="85"/>
      <c r="C232" s="85"/>
      <c r="D232" s="85"/>
      <c r="E232" s="85"/>
      <c r="F232" s="85"/>
      <c r="G232" s="85"/>
      <c r="H232" s="85"/>
      <c r="L232" s="38"/>
      <c r="M232" s="43" t="str">
        <f>IF(M228="ΘΕΩΡΙΑ",G12,IF(M228="ΕΡΓΑΣΤΗΡΙΟ",H12,0))</f>
        <v xml:space="preserve">19169 ΣΤΑΜΑΤΙΑ ΠΟΥΛΛΗ </v>
      </c>
      <c r="N232" s="33"/>
    </row>
    <row r="233" spans="2:14" ht="15.75">
      <c r="B233" s="85"/>
      <c r="C233" s="182"/>
      <c r="D233" s="182"/>
      <c r="E233" s="85"/>
      <c r="F233" s="167"/>
      <c r="G233" s="167"/>
      <c r="H233" s="85"/>
      <c r="L233" s="38"/>
      <c r="M233" s="43"/>
      <c r="N233" s="33"/>
    </row>
    <row r="234" spans="2:14" ht="18.75">
      <c r="B234" s="85"/>
      <c r="C234" s="85"/>
      <c r="D234" s="85"/>
      <c r="E234" s="85"/>
      <c r="F234" s="171"/>
      <c r="G234" s="177"/>
      <c r="H234" s="177"/>
      <c r="L234" s="38"/>
      <c r="M234" s="45" t="str">
        <f>$A$3</f>
        <v>Γ’ Εξάμηνο   -  ΑΙΘΟΥΣΑ : 19 -1ος ΌΡΟΦΟΣ</v>
      </c>
      <c r="N234" s="33"/>
    </row>
    <row r="235" spans="2:14" ht="18.75">
      <c r="B235" s="85"/>
      <c r="C235" s="167"/>
      <c r="D235" s="167"/>
      <c r="E235" s="85"/>
      <c r="F235" s="183"/>
      <c r="G235" s="183"/>
      <c r="H235" s="85"/>
      <c r="L235" s="38"/>
      <c r="M235" s="34"/>
      <c r="N235" s="33"/>
    </row>
    <row r="236" spans="2:14">
      <c r="B236" s="85"/>
      <c r="C236" s="85"/>
      <c r="D236" s="85"/>
      <c r="E236" s="85"/>
      <c r="F236" s="183"/>
      <c r="G236" s="183"/>
      <c r="H236" s="85"/>
      <c r="L236" s="38"/>
      <c r="M236" s="17"/>
      <c r="N236" s="33"/>
    </row>
    <row r="237" spans="2:14">
      <c r="B237" s="85"/>
      <c r="C237" s="167"/>
      <c r="D237" s="167"/>
      <c r="E237" s="184"/>
      <c r="F237" s="184"/>
      <c r="G237" s="184"/>
      <c r="H237" s="184"/>
      <c r="L237" s="17"/>
      <c r="M237" s="17"/>
      <c r="N237" s="17"/>
    </row>
    <row r="238" spans="2:14" ht="18.75">
      <c r="B238" s="85"/>
      <c r="C238" s="164"/>
      <c r="D238" s="164"/>
      <c r="E238" s="85"/>
      <c r="F238" s="85"/>
      <c r="G238" s="85"/>
      <c r="H238" s="85"/>
      <c r="L238" s="32"/>
      <c r="M238" s="39" t="str">
        <f>$M$206</f>
        <v>2021 Β</v>
      </c>
      <c r="N238" s="32"/>
    </row>
    <row r="239" spans="2:14" ht="15.75">
      <c r="B239" s="85"/>
      <c r="C239" s="164"/>
      <c r="D239" s="164"/>
      <c r="E239" s="85"/>
      <c r="F239" s="85"/>
      <c r="G239" s="85"/>
      <c r="H239" s="85"/>
      <c r="L239" s="32"/>
      <c r="M239" s="40"/>
      <c r="N239" s="32"/>
    </row>
    <row r="240" spans="2:14" ht="15.75">
      <c r="B240" s="85"/>
      <c r="C240" s="164"/>
      <c r="D240" s="164"/>
      <c r="E240" s="85"/>
      <c r="F240" s="85"/>
      <c r="G240" s="85"/>
      <c r="H240" s="85"/>
      <c r="L240" s="37"/>
      <c r="M240" s="41" t="str">
        <f>$A$1</f>
        <v xml:space="preserve">ΒΟΗΘΟΣ ΒΡΕΦΟΝΗΠΙΟΚΟΜΩΝ </v>
      </c>
      <c r="N240" s="32"/>
    </row>
    <row r="241" spans="2:14" ht="15.75">
      <c r="B241" s="85"/>
      <c r="C241" s="164"/>
      <c r="D241" s="164"/>
      <c r="E241" s="85"/>
      <c r="F241" s="85"/>
      <c r="G241" s="85"/>
      <c r="H241" s="85"/>
      <c r="L241" s="32"/>
      <c r="M241" s="42"/>
      <c r="N241" s="32"/>
    </row>
    <row r="242" spans="2:14" ht="15.75">
      <c r="B242" s="174"/>
      <c r="C242" s="85"/>
      <c r="D242" s="85"/>
      <c r="E242" s="85"/>
      <c r="F242" s="85"/>
      <c r="G242" s="85"/>
      <c r="H242" s="85"/>
      <c r="L242" s="32"/>
      <c r="M242" s="42"/>
      <c r="N242" s="32"/>
    </row>
    <row r="243" spans="2:14" ht="18.75">
      <c r="B243" s="85"/>
      <c r="C243" s="85"/>
      <c r="D243" s="85"/>
      <c r="E243" s="85"/>
      <c r="F243" s="85"/>
      <c r="G243" s="85"/>
      <c r="H243" s="85"/>
      <c r="L243" s="32"/>
      <c r="M243" s="44" t="str">
        <f>B13</f>
        <v>ΚΟΥΚΛΟΘΕΑΤΡΟ- ΘΕΑΤΡΟ ΣΚΙΩΝ</v>
      </c>
      <c r="N243" s="32"/>
    </row>
    <row r="244" spans="2:14" ht="15.75">
      <c r="B244" s="85"/>
      <c r="C244" s="85"/>
      <c r="D244" s="85"/>
      <c r="E244" s="85"/>
      <c r="F244" s="85"/>
      <c r="G244" s="85"/>
      <c r="H244" s="85"/>
      <c r="L244" s="32"/>
      <c r="M244" s="42" t="str">
        <f>IF(M243=B13,IF(C13&lt;&gt;"",C9,IF(D13&lt;&gt;"",D9,0)))</f>
        <v>ΕΡΓΑΣΤΗΡΙΟ</v>
      </c>
      <c r="N244" s="32"/>
    </row>
    <row r="245" spans="2:14">
      <c r="B245" s="85"/>
      <c r="C245" s="85"/>
      <c r="D245" s="85"/>
      <c r="E245" s="85"/>
      <c r="F245" s="85"/>
      <c r="G245" s="85"/>
      <c r="H245" s="85"/>
      <c r="L245" s="38"/>
      <c r="M245" s="43"/>
      <c r="N245" s="33"/>
    </row>
    <row r="246" spans="2:14" ht="18.75">
      <c r="B246" s="85"/>
      <c r="C246" s="85"/>
      <c r="D246" s="85"/>
      <c r="E246" s="85"/>
      <c r="F246" s="85"/>
      <c r="G246" s="85"/>
      <c r="H246" s="85"/>
      <c r="L246" s="38"/>
      <c r="M246" s="44"/>
      <c r="N246" s="33"/>
    </row>
    <row r="247" spans="2:14">
      <c r="B247" s="85"/>
      <c r="C247" s="85"/>
      <c r="D247" s="85"/>
      <c r="E247" s="85"/>
      <c r="F247" s="85"/>
      <c r="G247" s="85"/>
      <c r="H247" s="85"/>
      <c r="L247" s="38"/>
      <c r="M247" s="43"/>
      <c r="N247" s="33"/>
    </row>
    <row r="248" spans="2:14">
      <c r="B248" s="85"/>
      <c r="C248" s="85"/>
      <c r="D248" s="85"/>
      <c r="E248" s="85"/>
      <c r="F248" s="85"/>
      <c r="G248" s="85"/>
      <c r="H248" s="85"/>
      <c r="L248" s="38"/>
      <c r="M248" s="43" t="e">
        <f>IF(M244="ΘΕΩΡΙΑ",H13,IF(M244="ΕΡΓΑΣΤΗΡΙΟ",#REF!,0))</f>
        <v>#REF!</v>
      </c>
      <c r="N248" s="33"/>
    </row>
    <row r="249" spans="2:14">
      <c r="B249" s="85"/>
      <c r="C249" s="85"/>
      <c r="D249" s="85"/>
      <c r="E249" s="85"/>
      <c r="F249" s="85"/>
      <c r="G249" s="85"/>
      <c r="H249" s="85"/>
      <c r="L249" s="38"/>
      <c r="M249" s="43"/>
      <c r="N249" s="33"/>
    </row>
    <row r="250" spans="2:14" ht="18.75">
      <c r="B250" s="175"/>
      <c r="C250" s="165"/>
      <c r="D250" s="165"/>
      <c r="E250" s="165"/>
      <c r="F250" s="165"/>
      <c r="G250" s="165"/>
      <c r="H250" s="165"/>
      <c r="L250" s="38"/>
      <c r="M250" s="45" t="str">
        <f>$A$3</f>
        <v>Γ’ Εξάμηνο   -  ΑΙΘΟΥΣΑ : 19 -1ος ΌΡΟΦΟΣ</v>
      </c>
      <c r="N250" s="33"/>
    </row>
    <row r="251" spans="2:14" ht="18.75">
      <c r="B251" s="165"/>
      <c r="C251" s="165"/>
      <c r="D251" s="165"/>
      <c r="E251" s="165"/>
      <c r="F251" s="165"/>
      <c r="G251" s="165"/>
      <c r="H251" s="165"/>
      <c r="L251" s="38"/>
      <c r="M251" s="34"/>
      <c r="N251" s="33"/>
    </row>
    <row r="252" spans="2:14" ht="15" customHeight="1">
      <c r="B252" s="185"/>
      <c r="C252" s="185"/>
      <c r="D252" s="185"/>
      <c r="E252" s="185"/>
      <c r="F252" s="185"/>
      <c r="G252" s="185"/>
      <c r="H252" s="185"/>
      <c r="L252" s="38"/>
      <c r="M252" s="17"/>
      <c r="N252" s="33"/>
    </row>
    <row r="253" spans="2:14" ht="15" customHeight="1">
      <c r="B253" s="185"/>
      <c r="C253" s="185"/>
      <c r="D253" s="185"/>
      <c r="E253" s="185"/>
      <c r="F253" s="185"/>
      <c r="G253" s="185"/>
      <c r="H253" s="185"/>
      <c r="L253" s="17"/>
      <c r="M253" s="17"/>
      <c r="N253" s="17"/>
    </row>
    <row r="254" spans="2:14" ht="18.75">
      <c r="B254" s="185"/>
      <c r="C254" s="185"/>
      <c r="D254" s="185"/>
      <c r="E254" s="185"/>
      <c r="F254" s="185"/>
      <c r="G254" s="185"/>
      <c r="H254" s="185"/>
      <c r="L254" s="32"/>
      <c r="M254" s="39" t="str">
        <f>$M$206</f>
        <v>2021 Β</v>
      </c>
      <c r="N254" s="32"/>
    </row>
    <row r="255" spans="2:14" ht="15.75" customHeight="1">
      <c r="B255" s="185"/>
      <c r="C255" s="185"/>
      <c r="D255" s="185"/>
      <c r="E255" s="185"/>
      <c r="F255" s="185"/>
      <c r="G255" s="185"/>
      <c r="H255" s="185"/>
      <c r="L255" s="32"/>
      <c r="M255" s="40"/>
      <c r="N255" s="32"/>
    </row>
    <row r="256" spans="2:14" ht="15.75" customHeight="1">
      <c r="B256" s="185"/>
      <c r="C256" s="185"/>
      <c r="D256" s="185"/>
      <c r="E256" s="185"/>
      <c r="F256" s="185"/>
      <c r="G256" s="185"/>
      <c r="H256" s="185"/>
      <c r="L256" s="37"/>
      <c r="M256" s="41" t="str">
        <f>$A$1</f>
        <v xml:space="preserve">ΒΟΗΘΟΣ ΒΡΕΦΟΝΗΠΙΟΚΟΜΩΝ </v>
      </c>
      <c r="N256" s="32"/>
    </row>
    <row r="257" spans="2:14" ht="15.75" customHeight="1">
      <c r="B257" s="185"/>
      <c r="C257" s="185"/>
      <c r="D257" s="185"/>
      <c r="E257" s="185"/>
      <c r="F257" s="185"/>
      <c r="G257" s="185"/>
      <c r="H257" s="185"/>
      <c r="L257" s="32"/>
      <c r="M257" s="42"/>
      <c r="N257" s="32"/>
    </row>
    <row r="258" spans="2:14" ht="15.75" customHeight="1">
      <c r="B258" s="185"/>
      <c r="C258" s="185"/>
      <c r="D258" s="185"/>
      <c r="E258" s="185"/>
      <c r="F258" s="185"/>
      <c r="G258" s="185"/>
      <c r="H258" s="185"/>
      <c r="L258" s="32"/>
      <c r="M258" s="42"/>
      <c r="N258" s="32"/>
    </row>
    <row r="259" spans="2:14" ht="18.75">
      <c r="B259" s="185"/>
      <c r="C259" s="185"/>
      <c r="D259" s="185"/>
      <c r="E259" s="185"/>
      <c r="F259" s="185"/>
      <c r="G259" s="185"/>
      <c r="H259" s="185"/>
      <c r="L259" s="32"/>
      <c r="M259" s="44" t="str">
        <f>B14</f>
        <v>ΜΟΥΣΙΚΟΚΙΝΗΤΙΚΗ ΑΓΩΓΗ ΘΕΩΡΙΑ</v>
      </c>
      <c r="N259" s="32"/>
    </row>
    <row r="260" spans="2:14" ht="15.75" customHeight="1">
      <c r="B260" s="185"/>
      <c r="C260" s="185"/>
      <c r="D260" s="185"/>
      <c r="E260" s="185"/>
      <c r="F260" s="185"/>
      <c r="G260" s="185"/>
      <c r="H260" s="185"/>
      <c r="L260" s="32"/>
      <c r="M260" s="42" t="str">
        <f>IF(M259=B14,IF(C14&lt;&gt;"",C9,IF(D14&lt;&gt;"",D9,0)))</f>
        <v>ΘΕΩΡΙΑ</v>
      </c>
      <c r="N260" s="32"/>
    </row>
    <row r="261" spans="2:14" ht="15" customHeight="1">
      <c r="B261" s="185"/>
      <c r="C261" s="185"/>
      <c r="D261" s="185"/>
      <c r="E261" s="185"/>
      <c r="F261" s="185"/>
      <c r="G261" s="185"/>
      <c r="H261" s="185"/>
      <c r="L261" s="38"/>
      <c r="M261" s="43"/>
      <c r="N261" s="33"/>
    </row>
    <row r="262" spans="2:14" ht="18.75">
      <c r="B262" s="185"/>
      <c r="C262" s="185"/>
      <c r="D262" s="185"/>
      <c r="E262" s="185"/>
      <c r="F262" s="185"/>
      <c r="G262" s="185"/>
      <c r="H262" s="185"/>
      <c r="L262" s="38"/>
      <c r="M262" s="44"/>
      <c r="N262" s="33"/>
    </row>
    <row r="263" spans="2:14" ht="15" customHeight="1">
      <c r="B263" s="185"/>
      <c r="C263" s="185"/>
      <c r="D263" s="185"/>
      <c r="E263" s="185"/>
      <c r="F263" s="185"/>
      <c r="G263" s="185"/>
      <c r="H263" s="185"/>
      <c r="L263" s="38"/>
      <c r="M263" s="43"/>
      <c r="N263" s="33"/>
    </row>
    <row r="264" spans="2:14" ht="15" customHeight="1">
      <c r="B264" s="185"/>
      <c r="C264" s="185"/>
      <c r="D264" s="185"/>
      <c r="E264" s="185"/>
      <c r="F264" s="185"/>
      <c r="G264" s="185"/>
      <c r="H264" s="185"/>
      <c r="L264" s="38"/>
      <c r="M264" s="43" t="str">
        <f>IF(M260="ΘΕΩΡΙΑ",G14,IF(M260="ΕΡΓΑΣΤΗΡΙΟ",H14,0))</f>
        <v>47427 ΑΝΑΣΤΑΣΙΟΣ ΧΑΣΙΩΤΗΣ</v>
      </c>
      <c r="N264" s="33"/>
    </row>
    <row r="265" spans="2:14" ht="15" customHeight="1">
      <c r="B265" s="185"/>
      <c r="C265" s="185"/>
      <c r="D265" s="185"/>
      <c r="E265" s="185"/>
      <c r="F265" s="185"/>
      <c r="G265" s="185"/>
      <c r="H265" s="185"/>
      <c r="L265" s="38"/>
      <c r="M265" s="43"/>
      <c r="N265" s="33"/>
    </row>
    <row r="266" spans="2:14" ht="18.75">
      <c r="B266" s="185"/>
      <c r="C266" s="185"/>
      <c r="D266" s="185"/>
      <c r="E266" s="185"/>
      <c r="F266" s="185"/>
      <c r="G266" s="185"/>
      <c r="H266" s="185"/>
      <c r="L266" s="38"/>
      <c r="M266" s="45" t="str">
        <f>$A$3</f>
        <v>Γ’ Εξάμηνο   -  ΑΙΘΟΥΣΑ : 19 -1ος ΌΡΟΦΟΣ</v>
      </c>
      <c r="N266" s="33"/>
    </row>
    <row r="267" spans="2:14" ht="18.75">
      <c r="B267" s="185"/>
      <c r="C267" s="185"/>
      <c r="D267" s="185"/>
      <c r="E267" s="185"/>
      <c r="F267" s="185"/>
      <c r="G267" s="185"/>
      <c r="H267" s="185"/>
      <c r="L267" s="38"/>
      <c r="M267" s="34"/>
      <c r="N267" s="33"/>
    </row>
    <row r="268" spans="2:14" ht="15" customHeight="1">
      <c r="B268" s="185"/>
      <c r="C268" s="185"/>
      <c r="D268" s="185"/>
      <c r="E268" s="185"/>
      <c r="F268" s="185"/>
      <c r="G268" s="185"/>
      <c r="H268" s="185"/>
      <c r="L268" s="38"/>
      <c r="M268" s="17"/>
      <c r="N268" s="33"/>
    </row>
    <row r="269" spans="2:14" ht="15" customHeight="1">
      <c r="B269" s="185"/>
      <c r="C269" s="185"/>
      <c r="D269" s="185"/>
      <c r="E269" s="185"/>
      <c r="F269" s="185"/>
      <c r="G269" s="185"/>
      <c r="H269" s="185"/>
      <c r="L269" s="17"/>
      <c r="M269" s="17"/>
      <c r="N269" s="17"/>
    </row>
    <row r="270" spans="2:14" ht="18.75">
      <c r="B270" s="185"/>
      <c r="C270" s="185"/>
      <c r="D270" s="185"/>
      <c r="E270" s="185"/>
      <c r="F270" s="185"/>
      <c r="G270" s="185"/>
      <c r="H270" s="185"/>
      <c r="L270" s="32"/>
      <c r="M270" s="39" t="str">
        <f>$M$206</f>
        <v>2021 Β</v>
      </c>
      <c r="N270" s="32"/>
    </row>
    <row r="271" spans="2:14" ht="15.75" customHeight="1">
      <c r="B271" s="185"/>
      <c r="C271" s="185"/>
      <c r="D271" s="185"/>
      <c r="E271" s="185"/>
      <c r="F271" s="185"/>
      <c r="G271" s="185"/>
      <c r="H271" s="185"/>
      <c r="L271" s="32"/>
      <c r="M271" s="40"/>
      <c r="N271" s="32"/>
    </row>
    <row r="272" spans="2:14" ht="15.75" customHeight="1">
      <c r="B272" s="185"/>
      <c r="C272" s="185"/>
      <c r="D272" s="185"/>
      <c r="E272" s="185"/>
      <c r="F272" s="185"/>
      <c r="G272" s="185"/>
      <c r="H272" s="185"/>
      <c r="L272" s="37"/>
      <c r="M272" s="41" t="str">
        <f>$A$1</f>
        <v xml:space="preserve">ΒΟΗΘΟΣ ΒΡΕΦΟΝΗΠΙΟΚΟΜΩΝ </v>
      </c>
      <c r="N272" s="32"/>
    </row>
    <row r="273" spans="2:14" ht="15.75" customHeight="1">
      <c r="B273" s="185"/>
      <c r="C273" s="185"/>
      <c r="D273" s="185"/>
      <c r="E273" s="185"/>
      <c r="F273" s="185"/>
      <c r="G273" s="185"/>
      <c r="H273" s="185"/>
      <c r="L273" s="32"/>
      <c r="M273" s="42"/>
      <c r="N273" s="32"/>
    </row>
    <row r="274" spans="2:14" ht="15.75" customHeight="1">
      <c r="B274" s="185"/>
      <c r="C274" s="185"/>
      <c r="D274" s="185"/>
      <c r="E274" s="185"/>
      <c r="F274" s="185"/>
      <c r="G274" s="185"/>
      <c r="H274" s="185"/>
      <c r="L274" s="32"/>
      <c r="M274" s="42"/>
      <c r="N274" s="32"/>
    </row>
    <row r="275" spans="2:14" ht="18.75">
      <c r="B275" s="185"/>
      <c r="C275" s="185"/>
      <c r="D275" s="185"/>
      <c r="E275" s="185"/>
      <c r="F275" s="185"/>
      <c r="G275" s="185"/>
      <c r="H275" s="185"/>
      <c r="L275" s="32"/>
      <c r="M275" s="44" t="str">
        <f>B15</f>
        <v>ΜΟΥΣΙΚΟΚΙΝΗΤΙΚΗ ΑΓΩΓΗ ΕΡΓΑΣΤΗΡΙΟ</v>
      </c>
      <c r="N275" s="32"/>
    </row>
    <row r="276" spans="2:14" ht="15.75" customHeight="1">
      <c r="B276" s="185"/>
      <c r="C276" s="185"/>
      <c r="D276" s="185"/>
      <c r="E276" s="185"/>
      <c r="F276" s="185"/>
      <c r="G276" s="185"/>
      <c r="H276" s="185"/>
      <c r="L276" s="32"/>
      <c r="M276" s="42" t="str">
        <f>IF(M275=B15,IF(C15&lt;&gt;"",C9,IF(D15&lt;&gt;"",D9,0)))</f>
        <v>ΕΡΓΑΣΤΗΡΙΟ</v>
      </c>
      <c r="N276" s="32"/>
    </row>
    <row r="277" spans="2:14" ht="15" customHeight="1">
      <c r="B277" s="185"/>
      <c r="C277" s="185"/>
      <c r="D277" s="185"/>
      <c r="E277" s="185"/>
      <c r="F277" s="185"/>
      <c r="G277" s="185"/>
      <c r="H277" s="185"/>
      <c r="L277" s="38"/>
      <c r="M277" s="43"/>
      <c r="N277" s="33"/>
    </row>
    <row r="278" spans="2:14" ht="18.75">
      <c r="B278" s="185"/>
      <c r="C278" s="185"/>
      <c r="D278" s="185"/>
      <c r="E278" s="185"/>
      <c r="F278" s="185"/>
      <c r="G278" s="185"/>
      <c r="H278" s="185"/>
      <c r="L278" s="38"/>
      <c r="M278" s="44"/>
      <c r="N278" s="33"/>
    </row>
    <row r="279" spans="2:14" ht="15" customHeight="1">
      <c r="B279" s="185"/>
      <c r="C279" s="185"/>
      <c r="D279" s="185"/>
      <c r="E279" s="185"/>
      <c r="F279" s="185"/>
      <c r="G279" s="185"/>
      <c r="H279" s="185"/>
      <c r="L279" s="38"/>
      <c r="M279" s="43"/>
      <c r="N279" s="33"/>
    </row>
    <row r="280" spans="2:14" ht="15" customHeight="1">
      <c r="B280" s="185"/>
      <c r="C280" s="185"/>
      <c r="D280" s="185"/>
      <c r="E280" s="185"/>
      <c r="F280" s="185"/>
      <c r="G280" s="185"/>
      <c r="H280" s="185"/>
      <c r="L280" s="38"/>
      <c r="M280" s="43" t="str">
        <f>IF(M276="ΘΕΩΡΙΑ",G15,IF(M276="ΕΡΓΑΣΤΗΡΙΟ",H15,0))</f>
        <v>47427 ΑΝΑΣΤΑΣΙΟΣ ΧΑΣΙΩΤΗΣ</v>
      </c>
      <c r="N280" s="33"/>
    </row>
    <row r="281" spans="2:14" ht="15" customHeight="1">
      <c r="B281" s="185"/>
      <c r="C281" s="185"/>
      <c r="D281" s="185"/>
      <c r="E281" s="185"/>
      <c r="F281" s="185"/>
      <c r="G281" s="185"/>
      <c r="H281" s="185"/>
      <c r="L281" s="38"/>
      <c r="M281" s="43"/>
      <c r="N281" s="33"/>
    </row>
    <row r="282" spans="2:14" ht="18.75">
      <c r="B282" s="185"/>
      <c r="C282" s="185"/>
      <c r="D282" s="185"/>
      <c r="E282" s="185"/>
      <c r="F282" s="185"/>
      <c r="G282" s="185"/>
      <c r="H282" s="185"/>
      <c r="L282" s="38"/>
      <c r="M282" s="45" t="str">
        <f>$A$3</f>
        <v>Γ’ Εξάμηνο   -  ΑΙΘΟΥΣΑ : 19 -1ος ΌΡΟΦΟΣ</v>
      </c>
      <c r="N282" s="33"/>
    </row>
    <row r="283" spans="2:14" ht="18.75">
      <c r="B283" s="185"/>
      <c r="C283" s="185"/>
      <c r="D283" s="185"/>
      <c r="E283" s="185"/>
      <c r="F283" s="185"/>
      <c r="G283" s="185"/>
      <c r="H283" s="185"/>
      <c r="L283" s="38"/>
      <c r="M283" s="34"/>
      <c r="N283" s="33"/>
    </row>
    <row r="284" spans="2:14" ht="15" customHeight="1">
      <c r="B284" s="185"/>
      <c r="C284" s="185"/>
      <c r="D284" s="185"/>
      <c r="E284" s="185"/>
      <c r="F284" s="185"/>
      <c r="G284" s="185"/>
      <c r="H284" s="185"/>
      <c r="L284" s="38"/>
      <c r="M284" s="17"/>
      <c r="N284" s="33"/>
    </row>
    <row r="285" spans="2:14" ht="15" customHeight="1">
      <c r="B285" s="185"/>
      <c r="C285" s="185"/>
      <c r="D285" s="185"/>
      <c r="E285" s="185"/>
      <c r="F285" s="185"/>
      <c r="G285" s="185"/>
      <c r="H285" s="185"/>
      <c r="L285" s="17"/>
      <c r="M285" s="17"/>
      <c r="N285" s="17"/>
    </row>
    <row r="286" spans="2:14" ht="18.75">
      <c r="B286" s="185"/>
      <c r="C286" s="185"/>
      <c r="D286" s="185"/>
      <c r="E286" s="185"/>
      <c r="F286" s="185"/>
      <c r="G286" s="185"/>
      <c r="H286" s="185"/>
      <c r="L286" s="32"/>
      <c r="M286" s="39" t="str">
        <f>$M$206</f>
        <v>2021 Β</v>
      </c>
      <c r="N286" s="32"/>
    </row>
    <row r="287" spans="2:14" ht="15.75" customHeight="1">
      <c r="B287" s="185"/>
      <c r="C287" s="185"/>
      <c r="D287" s="185"/>
      <c r="E287" s="185"/>
      <c r="F287" s="185"/>
      <c r="G287" s="185"/>
      <c r="H287" s="185"/>
      <c r="L287" s="32"/>
      <c r="M287" s="40"/>
      <c r="N287" s="32"/>
    </row>
    <row r="288" spans="2:14" ht="15.75" customHeight="1">
      <c r="B288" s="185"/>
      <c r="C288" s="185"/>
      <c r="D288" s="185"/>
      <c r="E288" s="185"/>
      <c r="F288" s="185"/>
      <c r="G288" s="185"/>
      <c r="H288" s="185"/>
      <c r="L288" s="37"/>
      <c r="M288" s="41" t="str">
        <f>$A$1</f>
        <v xml:space="preserve">ΒΟΗΘΟΣ ΒΡΕΦΟΝΗΠΙΟΚΟΜΩΝ </v>
      </c>
      <c r="N288" s="32"/>
    </row>
    <row r="289" spans="2:14" ht="15.75" customHeight="1">
      <c r="B289" s="185"/>
      <c r="C289" s="185"/>
      <c r="D289" s="185"/>
      <c r="E289" s="185"/>
      <c r="F289" s="185"/>
      <c r="G289" s="185"/>
      <c r="H289" s="185"/>
      <c r="L289" s="32"/>
      <c r="M289" s="42"/>
      <c r="N289" s="32"/>
    </row>
    <row r="290" spans="2:14" ht="15.75" customHeight="1">
      <c r="B290" s="185"/>
      <c r="C290" s="185"/>
      <c r="D290" s="185"/>
      <c r="E290" s="185"/>
      <c r="F290" s="185"/>
      <c r="G290" s="185"/>
      <c r="H290" s="185"/>
      <c r="L290" s="32"/>
      <c r="M290" s="42"/>
      <c r="N290" s="32"/>
    </row>
    <row r="291" spans="2:14" ht="18.75">
      <c r="B291" s="185"/>
      <c r="C291" s="185"/>
      <c r="D291" s="185"/>
      <c r="E291" s="185"/>
      <c r="F291" s="185"/>
      <c r="G291" s="185"/>
      <c r="H291" s="185"/>
      <c r="L291" s="32"/>
      <c r="M291" s="44" t="str">
        <f>B16</f>
        <v>ΠΑΙΧΝΙΔΙ - ΘΕΑΤΡΙΚΟ ΠΑΙΧΝΙΔΙ</v>
      </c>
      <c r="N291" s="32"/>
    </row>
    <row r="292" spans="2:14" ht="15.75" customHeight="1">
      <c r="B292" s="185"/>
      <c r="C292" s="185"/>
      <c r="D292" s="185"/>
      <c r="E292" s="185"/>
      <c r="F292" s="185"/>
      <c r="G292" s="185"/>
      <c r="H292" s="185"/>
      <c r="L292" s="32"/>
      <c r="M292" s="42" t="str">
        <f>IF(M291=B16,IF(C16&lt;&gt;"",C9,IF(D16&lt;&gt;"",D9,0)))</f>
        <v>ΕΡΓΑΣΤΗΡΙΟ</v>
      </c>
      <c r="N292" s="32"/>
    </row>
    <row r="293" spans="2:14" ht="15" customHeight="1">
      <c r="B293" s="185"/>
      <c r="C293" s="185"/>
      <c r="D293" s="185"/>
      <c r="E293" s="185"/>
      <c r="F293" s="185"/>
      <c r="G293" s="185"/>
      <c r="H293" s="185"/>
      <c r="L293" s="38"/>
      <c r="M293" s="43"/>
      <c r="N293" s="33"/>
    </row>
    <row r="294" spans="2:14" ht="18.75">
      <c r="B294" s="185"/>
      <c r="C294" s="185"/>
      <c r="D294" s="185"/>
      <c r="E294" s="185"/>
      <c r="F294" s="185"/>
      <c r="G294" s="185"/>
      <c r="H294" s="185"/>
      <c r="L294" s="38"/>
      <c r="M294" s="44"/>
      <c r="N294" s="33"/>
    </row>
    <row r="295" spans="2:14" ht="15" customHeight="1">
      <c r="B295" s="185"/>
      <c r="C295" s="185"/>
      <c r="D295" s="185"/>
      <c r="E295" s="185"/>
      <c r="F295" s="185"/>
      <c r="G295" s="185"/>
      <c r="H295" s="185"/>
      <c r="L295" s="38"/>
      <c r="M295" s="43"/>
      <c r="N295" s="33"/>
    </row>
    <row r="296" spans="2:14" ht="15" customHeight="1">
      <c r="B296" s="185"/>
      <c r="C296" s="185"/>
      <c r="D296" s="185"/>
      <c r="E296" s="185"/>
      <c r="F296" s="185"/>
      <c r="G296" s="185"/>
      <c r="H296" s="185"/>
      <c r="L296" s="38"/>
      <c r="M296" s="43" t="e">
        <f>IF(M292="ΘΕΩΡΙΑ",H16,IF(M292="ΕΡΓΑΣΤΗΡΙΟ",#REF!,0))</f>
        <v>#REF!</v>
      </c>
      <c r="N296" s="33"/>
    </row>
    <row r="297" spans="2:14" ht="15" customHeight="1">
      <c r="B297" s="185"/>
      <c r="C297" s="185"/>
      <c r="D297" s="185"/>
      <c r="E297" s="185"/>
      <c r="F297" s="185"/>
      <c r="G297" s="185"/>
      <c r="H297" s="185"/>
      <c r="L297" s="38"/>
      <c r="M297" s="43"/>
      <c r="N297" s="33"/>
    </row>
    <row r="298" spans="2:14" ht="18.75">
      <c r="B298" s="185"/>
      <c r="C298" s="185"/>
      <c r="D298" s="185"/>
      <c r="E298" s="185"/>
      <c r="F298" s="185"/>
      <c r="G298" s="185"/>
      <c r="H298" s="185"/>
      <c r="L298" s="38"/>
      <c r="M298" s="45" t="str">
        <f>$A$3</f>
        <v>Γ’ Εξάμηνο   -  ΑΙΘΟΥΣΑ : 19 -1ος ΌΡΟΦΟΣ</v>
      </c>
      <c r="N298" s="33"/>
    </row>
    <row r="299" spans="2:14" ht="18.75">
      <c r="B299" s="185"/>
      <c r="C299" s="185"/>
      <c r="D299" s="185"/>
      <c r="E299" s="185"/>
      <c r="F299" s="185"/>
      <c r="G299" s="185"/>
      <c r="H299" s="185"/>
      <c r="L299" s="38"/>
      <c r="M299" s="34"/>
      <c r="N299" s="33"/>
    </row>
    <row r="300" spans="2:14" ht="15" customHeight="1">
      <c r="B300" s="185"/>
      <c r="C300" s="185"/>
      <c r="D300" s="185"/>
      <c r="E300" s="185"/>
      <c r="F300" s="185"/>
      <c r="G300" s="185"/>
      <c r="H300" s="185"/>
      <c r="L300" s="38"/>
      <c r="M300" s="17"/>
      <c r="N300" s="33"/>
    </row>
    <row r="301" spans="2:14" ht="15" customHeight="1">
      <c r="B301" s="185"/>
      <c r="C301" s="185"/>
      <c r="D301" s="185"/>
      <c r="E301" s="185"/>
      <c r="F301" s="185"/>
      <c r="G301" s="185"/>
      <c r="H301" s="185"/>
      <c r="L301" s="17"/>
      <c r="M301" s="17"/>
      <c r="N301" s="17"/>
    </row>
    <row r="302" spans="2:14" ht="18.75">
      <c r="B302" s="185"/>
      <c r="C302" s="185"/>
      <c r="D302" s="185"/>
      <c r="E302" s="185"/>
      <c r="F302" s="185"/>
      <c r="G302" s="185"/>
      <c r="H302" s="185"/>
      <c r="L302" s="32"/>
      <c r="M302" s="39" t="str">
        <f>$M$206</f>
        <v>2021 Β</v>
      </c>
      <c r="N302" s="32"/>
    </row>
    <row r="303" spans="2:14" ht="15.75" customHeight="1">
      <c r="B303" s="185"/>
      <c r="C303" s="185"/>
      <c r="D303" s="185"/>
      <c r="E303" s="185"/>
      <c r="F303" s="185"/>
      <c r="G303" s="185"/>
      <c r="H303" s="185"/>
      <c r="L303" s="32"/>
      <c r="M303" s="40"/>
      <c r="N303" s="32"/>
    </row>
    <row r="304" spans="2:14" ht="15.75" customHeight="1">
      <c r="B304" s="185"/>
      <c r="C304" s="185"/>
      <c r="D304" s="185"/>
      <c r="E304" s="185"/>
      <c r="F304" s="185"/>
      <c r="G304" s="185"/>
      <c r="H304" s="185"/>
      <c r="L304" s="37"/>
      <c r="M304" s="41" t="str">
        <f>$A$1</f>
        <v xml:space="preserve">ΒΟΗΘΟΣ ΒΡΕΦΟΝΗΠΙΟΚΟΜΩΝ </v>
      </c>
      <c r="N304" s="32"/>
    </row>
    <row r="305" spans="2:14" ht="15.75">
      <c r="B305" s="164"/>
      <c r="C305" s="164"/>
      <c r="D305" s="164"/>
      <c r="E305" s="164"/>
      <c r="F305" s="164"/>
      <c r="G305" s="164"/>
      <c r="H305" s="164"/>
      <c r="L305" s="32"/>
      <c r="M305" s="42"/>
      <c r="N305" s="32"/>
    </row>
    <row r="306" spans="2:14" ht="37.5" customHeight="1">
      <c r="B306" s="164"/>
      <c r="C306" s="182"/>
      <c r="D306" s="182"/>
      <c r="E306" s="164"/>
      <c r="F306" s="167"/>
      <c r="G306" s="167"/>
      <c r="H306" s="167"/>
      <c r="L306" s="32"/>
      <c r="M306" s="42"/>
      <c r="N306" s="32"/>
    </row>
    <row r="307" spans="2:14" ht="29.25" customHeight="1">
      <c r="B307" s="164"/>
      <c r="C307" s="164"/>
      <c r="D307" s="164"/>
      <c r="E307" s="164"/>
      <c r="F307" s="164"/>
      <c r="G307" s="164"/>
      <c r="H307" s="164"/>
      <c r="L307" s="32"/>
      <c r="M307" s="75" t="str">
        <f>B17</f>
        <v>ΕΙΚΑΣΤΙΚΑ</v>
      </c>
      <c r="N307" s="32"/>
    </row>
    <row r="308" spans="2:14" ht="15.75">
      <c r="B308" s="164"/>
      <c r="C308" s="167"/>
      <c r="D308" s="167"/>
      <c r="E308" s="164"/>
      <c r="F308" s="167"/>
      <c r="G308" s="167"/>
      <c r="H308" s="164"/>
      <c r="L308" s="32"/>
      <c r="M308" s="42" t="str">
        <f>IF(M307=B17,IF(C17&lt;&gt;"",C9,IF(D17&lt;&gt;"",D9,0)))</f>
        <v>ΘΕΩΡΙΑ</v>
      </c>
      <c r="N308" s="32"/>
    </row>
    <row r="309" spans="2:14">
      <c r="B309" s="164"/>
      <c r="C309" s="164"/>
      <c r="D309" s="164"/>
      <c r="E309" s="167"/>
      <c r="F309" s="167"/>
      <c r="G309" s="167"/>
      <c r="H309" s="167"/>
      <c r="L309" s="38"/>
      <c r="M309" s="43"/>
      <c r="N309" s="33"/>
    </row>
    <row r="310" spans="2:14" ht="18.75">
      <c r="B310" s="164"/>
      <c r="C310" s="167"/>
      <c r="D310" s="167"/>
      <c r="E310" s="164"/>
      <c r="F310" s="167"/>
      <c r="G310" s="167"/>
      <c r="H310" s="164"/>
      <c r="L310" s="38"/>
      <c r="M310" s="44"/>
      <c r="N310" s="33"/>
    </row>
    <row r="311" spans="2:14">
      <c r="B311" s="164"/>
      <c r="C311" s="164"/>
      <c r="D311" s="164"/>
      <c r="E311" s="164"/>
      <c r="F311" s="164"/>
      <c r="G311" s="164"/>
      <c r="H311" s="164"/>
      <c r="L311" s="38"/>
      <c r="M311" s="43"/>
      <c r="N311" s="33"/>
    </row>
    <row r="312" spans="2:14">
      <c r="B312" s="164"/>
      <c r="C312" s="164"/>
      <c r="D312" s="164"/>
      <c r="E312" s="164"/>
      <c r="F312" s="167"/>
      <c r="G312" s="167"/>
      <c r="H312" s="164"/>
      <c r="L312" s="38"/>
      <c r="M312" s="43" t="str">
        <f>IF(M308="ΘΕΩΡΙΑ",G17,IF(M308="ΕΡΓΑΣΤΗΡΙΟ",H17,0))</f>
        <v>8363 ΚΩΝΣΤΑΝΤΙΝΟΣ ΒΑΣΙΛΕΙΟΥ</v>
      </c>
      <c r="N312" s="33"/>
    </row>
    <row r="313" spans="2:14">
      <c r="B313" s="164"/>
      <c r="C313" s="164"/>
      <c r="D313" s="164"/>
      <c r="E313" s="164"/>
      <c r="F313" s="164"/>
      <c r="G313" s="164"/>
      <c r="H313" s="164"/>
      <c r="L313" s="38"/>
      <c r="M313" s="43"/>
      <c r="N313" s="33"/>
    </row>
    <row r="314" spans="2:14" ht="18.75">
      <c r="B314" s="174"/>
      <c r="C314" s="85"/>
      <c r="D314" s="85"/>
      <c r="E314" s="85"/>
      <c r="F314" s="85"/>
      <c r="G314" s="85"/>
      <c r="H314" s="85"/>
      <c r="L314" s="38"/>
      <c r="M314" s="45" t="str">
        <f>$A$3</f>
        <v>Γ’ Εξάμηνο   -  ΑΙΘΟΥΣΑ : 19 -1ος ΌΡΟΦΟΣ</v>
      </c>
      <c r="N314" s="33"/>
    </row>
    <row r="315" spans="2:14" ht="18.75">
      <c r="B315" s="85"/>
      <c r="C315" s="85"/>
      <c r="D315" s="85"/>
      <c r="E315" s="85"/>
      <c r="F315" s="85"/>
      <c r="G315" s="85"/>
      <c r="H315" s="85"/>
      <c r="L315" s="38"/>
      <c r="M315" s="34"/>
      <c r="N315" s="33"/>
    </row>
    <row r="316" spans="2:14">
      <c r="B316" s="85"/>
      <c r="C316" s="85"/>
      <c r="D316" s="85"/>
      <c r="E316" s="85"/>
      <c r="F316" s="85"/>
      <c r="G316" s="85"/>
      <c r="H316" s="85"/>
      <c r="L316" s="38"/>
      <c r="M316" s="17"/>
      <c r="N316" s="33"/>
    </row>
    <row r="317" spans="2:14">
      <c r="B317" s="85"/>
      <c r="C317" s="85"/>
      <c r="D317" s="85"/>
      <c r="E317" s="85"/>
      <c r="F317" s="85"/>
      <c r="G317" s="85"/>
      <c r="H317" s="85"/>
      <c r="L317" s="17"/>
      <c r="M317" s="17"/>
      <c r="N317" s="17"/>
    </row>
    <row r="318" spans="2:14" ht="26.25">
      <c r="B318" s="186"/>
      <c r="C318" s="186"/>
      <c r="D318" s="186"/>
      <c r="E318" s="186"/>
      <c r="F318" s="186"/>
      <c r="G318" s="186"/>
      <c r="H318" s="186"/>
      <c r="L318" s="32"/>
      <c r="M318" s="39" t="str">
        <f>$M$206</f>
        <v>2021 Β</v>
      </c>
      <c r="N318" s="32"/>
    </row>
    <row r="319" spans="2:14" ht="15.75">
      <c r="B319" s="156"/>
      <c r="C319" s="156"/>
      <c r="D319" s="156"/>
      <c r="E319" s="156"/>
      <c r="F319" s="156"/>
      <c r="G319" s="156"/>
      <c r="H319" s="156"/>
      <c r="L319" s="32"/>
      <c r="M319" s="40"/>
      <c r="N319" s="32"/>
    </row>
    <row r="320" spans="2:14" ht="15.75">
      <c r="B320" s="119"/>
      <c r="C320" s="176"/>
      <c r="D320" s="98"/>
      <c r="E320" s="98"/>
      <c r="F320" s="98"/>
      <c r="G320" s="98"/>
      <c r="H320" s="98"/>
      <c r="L320" s="37"/>
      <c r="M320" s="41" t="str">
        <f>$A$1</f>
        <v xml:space="preserve">ΒΟΗΘΟΣ ΒΡΕΦΟΝΗΠΙΟΚΟΜΩΝ </v>
      </c>
      <c r="N320" s="32"/>
    </row>
    <row r="321" spans="2:14" ht="15.75">
      <c r="B321" s="119"/>
      <c r="C321" s="176"/>
      <c r="D321" s="98"/>
      <c r="E321" s="98"/>
      <c r="F321" s="98"/>
      <c r="G321" s="98"/>
      <c r="H321" s="98"/>
      <c r="L321" s="32"/>
      <c r="M321" s="42"/>
      <c r="N321" s="32"/>
    </row>
    <row r="322" spans="2:14" ht="15.75">
      <c r="B322" s="119"/>
      <c r="C322" s="176"/>
      <c r="D322" s="98"/>
      <c r="E322" s="98"/>
      <c r="F322" s="98"/>
      <c r="G322" s="98"/>
      <c r="H322" s="98"/>
      <c r="L322" s="32"/>
      <c r="M322" s="42"/>
      <c r="N322" s="32"/>
    </row>
    <row r="323" spans="2:14" ht="18.75">
      <c r="B323" s="119"/>
      <c r="C323" s="176"/>
      <c r="D323" s="98"/>
      <c r="E323" s="98"/>
      <c r="F323" s="98"/>
      <c r="G323" s="98"/>
      <c r="H323" s="98"/>
      <c r="K323" s="193"/>
      <c r="L323" s="32"/>
      <c r="M323" s="46" t="str">
        <f>B18</f>
        <v>ΣΤΟΙΧΕΙΑ ΕΙΔΙΚΗΣ ΑΓΩΓΗΣ</v>
      </c>
      <c r="N323" s="32"/>
    </row>
    <row r="324" spans="2:14" ht="15.75">
      <c r="B324" s="119"/>
      <c r="C324" s="135"/>
      <c r="D324" s="98"/>
      <c r="E324" s="98"/>
      <c r="F324" s="98"/>
      <c r="G324" s="98"/>
      <c r="H324" s="98"/>
      <c r="L324" s="32"/>
      <c r="M324" s="42" t="str">
        <f>IF(M323=B18,IF(C18&lt;&gt;"",C9,IF(D18&lt;&gt;"",D9,0)))</f>
        <v>ΘΕΩΡΙΑ</v>
      </c>
      <c r="N324" s="32"/>
    </row>
    <row r="325" spans="2:14">
      <c r="B325" s="119"/>
      <c r="C325" s="135"/>
      <c r="D325" s="85"/>
      <c r="E325" s="85"/>
      <c r="F325" s="98"/>
      <c r="G325" s="85"/>
      <c r="H325" s="98"/>
      <c r="L325" s="38"/>
      <c r="M325" s="43"/>
      <c r="N325" s="33"/>
    </row>
    <row r="326" spans="2:14" ht="18.75">
      <c r="B326" s="85"/>
      <c r="C326" s="85"/>
      <c r="D326" s="85"/>
      <c r="E326" s="85"/>
      <c r="F326" s="85"/>
      <c r="G326" s="85"/>
      <c r="H326" s="85"/>
      <c r="L326" s="38"/>
      <c r="M326" s="44"/>
      <c r="N326" s="33"/>
    </row>
    <row r="327" spans="2:14">
      <c r="B327" s="85"/>
      <c r="C327" s="85"/>
      <c r="D327" s="85"/>
      <c r="E327" s="85"/>
      <c r="F327" s="85"/>
      <c r="G327" s="85"/>
      <c r="H327" s="85"/>
      <c r="L327" s="38"/>
      <c r="M327" s="43"/>
      <c r="N327" s="33"/>
    </row>
    <row r="328" spans="2:14">
      <c r="B328" s="85"/>
      <c r="C328" s="85"/>
      <c r="D328" s="85"/>
      <c r="E328" s="85"/>
      <c r="F328" s="85"/>
      <c r="G328" s="85"/>
      <c r="H328" s="85"/>
      <c r="L328" s="38"/>
      <c r="M328" s="43" t="str">
        <f>IF(M324="ΘΕΩΡΙΑ",G18,IF(M324="ΕΡΓΑΣΤΗΡΙΟ",H18,0))</f>
        <v>14324 ΜΑΡΙΑ-ΡΑΦΑΕΛΑ ΤΖΙΟΥΒΑΡΑ</v>
      </c>
      <c r="N328" s="33"/>
    </row>
    <row r="329" spans="2:14">
      <c r="B329" s="85"/>
      <c r="C329" s="85"/>
      <c r="D329" s="85"/>
      <c r="E329" s="85"/>
      <c r="F329" s="85"/>
      <c r="G329" s="85"/>
      <c r="H329" s="85"/>
      <c r="L329" s="38"/>
      <c r="M329" s="43"/>
      <c r="N329" s="33"/>
    </row>
    <row r="330" spans="2:14" ht="18.75">
      <c r="B330" s="85"/>
      <c r="C330" s="85"/>
      <c r="D330" s="85"/>
      <c r="E330" s="85"/>
      <c r="F330" s="85"/>
      <c r="G330" s="85"/>
      <c r="H330" s="85"/>
      <c r="L330" s="38"/>
      <c r="M330" s="45" t="str">
        <f>$A$3</f>
        <v>Γ’ Εξάμηνο   -  ΑΙΘΟΥΣΑ : 19 -1ος ΌΡΟΦΟΣ</v>
      </c>
      <c r="N330" s="33"/>
    </row>
    <row r="331" spans="2:14" ht="18.75">
      <c r="B331" s="85"/>
      <c r="C331" s="85"/>
      <c r="D331" s="85"/>
      <c r="E331" s="85"/>
      <c r="F331" s="85"/>
      <c r="G331" s="85"/>
      <c r="H331" s="85"/>
      <c r="L331" s="38"/>
      <c r="M331" s="34"/>
      <c r="N331" s="33"/>
    </row>
    <row r="332" spans="2:14">
      <c r="B332" s="85"/>
      <c r="C332" s="85"/>
      <c r="D332" s="85"/>
      <c r="E332" s="85"/>
      <c r="F332" s="85"/>
      <c r="G332" s="85"/>
      <c r="H332" s="85"/>
      <c r="L332" s="38"/>
      <c r="M332" s="17"/>
      <c r="N332" s="33"/>
    </row>
    <row r="333" spans="2:14">
      <c r="B333" s="85"/>
      <c r="C333" s="85"/>
      <c r="D333" s="85"/>
      <c r="E333" s="85"/>
      <c r="F333" s="85"/>
      <c r="G333" s="85"/>
      <c r="H333" s="85"/>
      <c r="L333" s="17"/>
      <c r="M333" s="17"/>
      <c r="N333" s="17"/>
    </row>
    <row r="334" spans="2:14" ht="18.75">
      <c r="B334" s="85"/>
      <c r="C334" s="85"/>
      <c r="D334" s="85"/>
      <c r="E334" s="85"/>
      <c r="F334" s="85"/>
      <c r="G334" s="85"/>
      <c r="H334" s="85"/>
      <c r="L334" s="32"/>
      <c r="M334" s="39" t="str">
        <f>$M$206</f>
        <v>2021 Β</v>
      </c>
      <c r="N334" s="32"/>
    </row>
    <row r="335" spans="2:14" ht="15.75">
      <c r="B335" s="85"/>
      <c r="C335" s="85"/>
      <c r="D335" s="85"/>
      <c r="E335" s="85"/>
      <c r="F335" s="85"/>
      <c r="G335" s="85"/>
      <c r="H335" s="85"/>
      <c r="L335" s="32"/>
      <c r="M335" s="40"/>
      <c r="N335" s="32"/>
    </row>
    <row r="336" spans="2:14" ht="15.75">
      <c r="B336" s="85"/>
      <c r="C336" s="85"/>
      <c r="D336" s="85"/>
      <c r="E336" s="85"/>
      <c r="F336" s="85"/>
      <c r="G336" s="85"/>
      <c r="H336" s="85"/>
      <c r="L336" s="37"/>
      <c r="M336" s="41" t="str">
        <f>$A$1</f>
        <v xml:space="preserve">ΒΟΗΘΟΣ ΒΡΕΦΟΝΗΠΙΟΚΟΜΩΝ </v>
      </c>
      <c r="N336" s="32"/>
    </row>
    <row r="337" spans="2:14" ht="15.75">
      <c r="B337" s="85"/>
      <c r="C337" s="85"/>
      <c r="D337" s="85"/>
      <c r="E337" s="85"/>
      <c r="F337" s="85"/>
      <c r="G337" s="85"/>
      <c r="H337" s="85"/>
      <c r="L337" s="32"/>
      <c r="M337" s="42"/>
      <c r="N337" s="32"/>
    </row>
    <row r="338" spans="2:14" ht="15.75">
      <c r="B338" s="85"/>
      <c r="C338" s="85"/>
      <c r="D338" s="85"/>
      <c r="E338" s="85"/>
      <c r="F338" s="85"/>
      <c r="G338" s="85"/>
      <c r="H338" s="85"/>
      <c r="L338" s="32"/>
      <c r="M338" s="42"/>
      <c r="N338" s="32"/>
    </row>
    <row r="339" spans="2:14" ht="18.75">
      <c r="B339" s="85"/>
      <c r="C339" s="85"/>
      <c r="D339" s="85"/>
      <c r="E339" s="85"/>
      <c r="F339" s="85"/>
      <c r="G339" s="85"/>
      <c r="H339" s="85"/>
      <c r="L339" s="32"/>
      <c r="M339" s="44" t="str">
        <f>B19</f>
        <v>ΨΥΧΟΠΑΘΟΛΟΓΙΑ</v>
      </c>
      <c r="N339" s="32"/>
    </row>
    <row r="340" spans="2:14" ht="15.75">
      <c r="B340" s="85"/>
      <c r="C340" s="85"/>
      <c r="D340" s="85"/>
      <c r="E340" s="85"/>
      <c r="F340" s="85"/>
      <c r="G340" s="85"/>
      <c r="H340" s="85"/>
      <c r="L340" s="32"/>
      <c r="M340" s="42" t="b">
        <f>IF(M339=B20,IF(C20&lt;&gt;"",C9,IF(D20&lt;&gt;"",D9,0)))</f>
        <v>0</v>
      </c>
      <c r="N340" s="32"/>
    </row>
    <row r="341" spans="2:14">
      <c r="B341" s="85"/>
      <c r="C341" s="85"/>
      <c r="D341" s="85"/>
      <c r="E341" s="85"/>
      <c r="F341" s="85"/>
      <c r="G341" s="85"/>
      <c r="H341" s="85"/>
      <c r="L341" s="38"/>
      <c r="M341" s="43"/>
      <c r="N341" s="33"/>
    </row>
    <row r="342" spans="2:14" ht="18.75">
      <c r="B342" s="17"/>
      <c r="L342" s="38"/>
      <c r="M342" s="44"/>
      <c r="N342" s="33"/>
    </row>
    <row r="343" spans="2:14">
      <c r="B343" s="17"/>
      <c r="L343" s="38"/>
      <c r="M343" s="43"/>
      <c r="N343" s="33"/>
    </row>
    <row r="344" spans="2:14">
      <c r="B344" s="17"/>
      <c r="L344" s="38"/>
      <c r="M344" s="43">
        <f>IF(M340="ΘΕΩΡΙΑ",G19,IF(M340="ΕΡΓΑΣΤΗΡΙΟ",H19,0))</f>
        <v>0</v>
      </c>
      <c r="N344" s="33"/>
    </row>
    <row r="345" spans="2:14">
      <c r="B345" s="17"/>
      <c r="L345" s="38"/>
      <c r="M345" s="43"/>
      <c r="N345" s="33"/>
    </row>
    <row r="346" spans="2:14" ht="18.75">
      <c r="B346" s="17"/>
      <c r="L346" s="38"/>
      <c r="M346" s="45" t="str">
        <f>$A$3</f>
        <v>Γ’ Εξάμηνο   -  ΑΙΘΟΥΣΑ : 19 -1ος ΌΡΟΦΟΣ</v>
      </c>
      <c r="N346" s="33"/>
    </row>
    <row r="347" spans="2:14" ht="18.75">
      <c r="B347" s="17"/>
      <c r="L347" s="38"/>
      <c r="M347" s="34"/>
      <c r="N347" s="33"/>
    </row>
    <row r="348" spans="2:14">
      <c r="B348" s="17"/>
      <c r="L348" s="38"/>
      <c r="M348" s="17"/>
      <c r="N348" s="33"/>
    </row>
    <row r="349" spans="2:14">
      <c r="B349" s="17"/>
      <c r="L349" s="17"/>
      <c r="M349" s="17"/>
      <c r="N349" s="17"/>
    </row>
    <row r="350" spans="2:14" ht="18.75">
      <c r="B350" s="17"/>
      <c r="L350" s="32"/>
      <c r="M350" s="39" t="str">
        <f>$M$206</f>
        <v>2021 Β</v>
      </c>
      <c r="N350" s="32"/>
    </row>
    <row r="351" spans="2:14" ht="15.75">
      <c r="B351" s="17"/>
      <c r="L351" s="32"/>
      <c r="M351" s="40"/>
      <c r="N351" s="32"/>
    </row>
    <row r="352" spans="2:14" ht="15.75">
      <c r="B352" s="17"/>
      <c r="L352" s="37"/>
      <c r="M352" s="41" t="str">
        <f>$A$1</f>
        <v xml:space="preserve">ΒΟΗΘΟΣ ΒΡΕΦΟΝΗΠΙΟΚΟΜΩΝ </v>
      </c>
      <c r="N352" s="32"/>
    </row>
    <row r="353" spans="2:14" ht="15.75">
      <c r="B353" s="17"/>
      <c r="L353" s="32"/>
      <c r="M353" s="42"/>
      <c r="N353" s="32"/>
    </row>
    <row r="354" spans="2:14" ht="15.75">
      <c r="B354" s="17"/>
      <c r="L354" s="32"/>
      <c r="M354" s="42"/>
      <c r="N354" s="32"/>
    </row>
    <row r="355" spans="2:14" ht="18.75">
      <c r="B355" s="17"/>
      <c r="L355" s="32"/>
      <c r="M355" s="44">
        <f>B20</f>
        <v>0</v>
      </c>
      <c r="N355" s="32"/>
    </row>
    <row r="356" spans="2:14" ht="15.75">
      <c r="B356" s="17"/>
      <c r="L356" s="32"/>
      <c r="M356" s="42">
        <f>IF(M355=B21,IF(C21&lt;&gt;"",C9,IF(D21&lt;&gt;"",D9,0)))</f>
        <v>0</v>
      </c>
      <c r="N356" s="32"/>
    </row>
    <row r="357" spans="2:14">
      <c r="B357" s="17"/>
      <c r="L357" s="38"/>
      <c r="M357" s="43"/>
      <c r="N357" s="33"/>
    </row>
    <row r="358" spans="2:14" ht="18.75">
      <c r="B358" s="17"/>
      <c r="L358" s="38"/>
      <c r="M358" s="44"/>
      <c r="N358" s="33"/>
    </row>
    <row r="359" spans="2:14">
      <c r="B359" s="17"/>
      <c r="L359" s="38"/>
      <c r="M359" s="43"/>
      <c r="N359" s="33"/>
    </row>
    <row r="360" spans="2:14">
      <c r="B360" s="17"/>
      <c r="L360" s="38"/>
      <c r="M360" s="43">
        <f>IF(M356="ΘΕΩΡΙΑ",G21,IF(M356="ΕΡΓΑΣΤΗΡΙΟ",H21,0))</f>
        <v>0</v>
      </c>
      <c r="N360" s="33"/>
    </row>
    <row r="361" spans="2:14">
      <c r="B361" s="17"/>
      <c r="L361" s="38"/>
      <c r="M361" s="43"/>
      <c r="N361" s="33"/>
    </row>
    <row r="362" spans="2:14" ht="18.75">
      <c r="B362" s="17"/>
      <c r="L362" s="38"/>
      <c r="M362" s="45" t="str">
        <f>$A$3</f>
        <v>Γ’ Εξάμηνο   -  ΑΙΘΟΥΣΑ : 19 -1ος ΌΡΟΦΟΣ</v>
      </c>
      <c r="N362" s="33"/>
    </row>
    <row r="363" spans="2:14" ht="18.75">
      <c r="B363" s="17"/>
      <c r="L363" s="38"/>
      <c r="M363" s="34"/>
      <c r="N363" s="33"/>
    </row>
    <row r="364" spans="2:14">
      <c r="B364" s="17"/>
      <c r="L364" s="38"/>
      <c r="M364" s="17"/>
      <c r="N364" s="33"/>
    </row>
    <row r="365" spans="2:14">
      <c r="B365" s="17"/>
      <c r="L365" s="17"/>
      <c r="M365" s="17"/>
      <c r="N365" s="17"/>
    </row>
    <row r="366" spans="2:14" ht="18.75">
      <c r="B366" s="17"/>
      <c r="L366" s="32"/>
      <c r="M366" s="39" t="str">
        <f>$M$206</f>
        <v>2021 Β</v>
      </c>
      <c r="N366" s="32"/>
    </row>
    <row r="367" spans="2:14" ht="15.75">
      <c r="B367" s="17"/>
      <c r="L367" s="32"/>
      <c r="M367" s="40"/>
      <c r="N367" s="32"/>
    </row>
    <row r="368" spans="2:14" ht="15.75">
      <c r="B368" s="17"/>
      <c r="L368" s="37"/>
      <c r="M368" s="41" t="str">
        <f>$A$1</f>
        <v xml:space="preserve">ΒΟΗΘΟΣ ΒΡΕΦΟΝΗΠΙΟΚΟΜΩΝ </v>
      </c>
      <c r="N368" s="32"/>
    </row>
    <row r="369" spans="2:14" ht="15.75">
      <c r="B369" s="17"/>
      <c r="L369" s="32"/>
      <c r="M369" s="42"/>
      <c r="N369" s="32"/>
    </row>
    <row r="370" spans="2:14" ht="15.75">
      <c r="B370" s="17"/>
      <c r="L370" s="32"/>
      <c r="M370" s="42"/>
      <c r="N370" s="32"/>
    </row>
    <row r="371" spans="2:14" ht="15.75">
      <c r="B371" s="17"/>
      <c r="L371" s="32"/>
      <c r="M371" s="56">
        <f>B20</f>
        <v>0</v>
      </c>
      <c r="N371" s="32"/>
    </row>
    <row r="372" spans="2:14" ht="15.75">
      <c r="B372" s="17"/>
      <c r="L372" s="32"/>
      <c r="M372" s="42">
        <f>IF(M371=B22,IF(C22&lt;&gt;"",C9,IF(D22&lt;&gt;"",D9,0)))</f>
        <v>0</v>
      </c>
      <c r="N372" s="32"/>
    </row>
    <row r="373" spans="2:14">
      <c r="B373" s="17"/>
      <c r="L373" s="38"/>
      <c r="M373" s="43"/>
      <c r="N373" s="33"/>
    </row>
    <row r="374" spans="2:14" ht="18.75">
      <c r="B374" s="17"/>
      <c r="L374" s="38"/>
      <c r="M374" s="44"/>
      <c r="N374" s="33"/>
    </row>
    <row r="375" spans="2:14">
      <c r="B375" s="17"/>
      <c r="L375" s="38"/>
      <c r="M375" s="43"/>
      <c r="N375" s="33"/>
    </row>
    <row r="376" spans="2:14">
      <c r="B376" s="17"/>
      <c r="L376" s="38"/>
      <c r="M376" s="43">
        <f>IF(M372="ΘΕΩΡΙΑ",G22,IF(M372="ΕΡΓΑΣΤΗΡΙΟ",H22,0))</f>
        <v>0</v>
      </c>
      <c r="N376" s="33"/>
    </row>
    <row r="377" spans="2:14">
      <c r="B377" s="17"/>
      <c r="L377" s="38"/>
      <c r="M377" s="43"/>
      <c r="N377" s="33"/>
    </row>
    <row r="378" spans="2:14" ht="18.75">
      <c r="B378" s="17"/>
      <c r="L378" s="38"/>
      <c r="M378" s="45" t="str">
        <f>$A$3</f>
        <v>Γ’ Εξάμηνο   -  ΑΙΘΟΥΣΑ : 19 -1ος ΌΡΟΦΟΣ</v>
      </c>
      <c r="N378" s="33"/>
    </row>
    <row r="379" spans="2:14" ht="18.75">
      <c r="B379" s="17"/>
      <c r="L379" s="38"/>
      <c r="M379" s="34"/>
      <c r="N379" s="33"/>
    </row>
    <row r="380" spans="2:14">
      <c r="B380" s="17"/>
      <c r="L380" s="38"/>
      <c r="M380" s="17"/>
      <c r="N380" s="33"/>
    </row>
    <row r="381" spans="2:14">
      <c r="B381" s="17"/>
      <c r="L381" s="17"/>
      <c r="M381" s="17"/>
      <c r="N381" s="17"/>
    </row>
    <row r="382" spans="2:14" ht="18.75">
      <c r="B382" s="17"/>
      <c r="L382" s="32"/>
      <c r="M382" s="39" t="str">
        <f>$M$206</f>
        <v>2021 Β</v>
      </c>
      <c r="N382" s="32"/>
    </row>
    <row r="383" spans="2:14" ht="15.75">
      <c r="B383" s="17"/>
      <c r="L383" s="32"/>
      <c r="M383" s="40"/>
      <c r="N383" s="32"/>
    </row>
    <row r="384" spans="2:14" ht="15.75">
      <c r="B384" s="17"/>
      <c r="L384" s="37"/>
      <c r="M384" s="41" t="str">
        <f>$A$1</f>
        <v xml:space="preserve">ΒΟΗΘΟΣ ΒΡΕΦΟΝΗΠΙΟΚΟΜΩΝ </v>
      </c>
      <c r="N384" s="32"/>
    </row>
    <row r="385" spans="2:14" ht="15.75">
      <c r="B385" s="17"/>
      <c r="L385" s="32"/>
      <c r="M385" s="42"/>
      <c r="N385" s="32"/>
    </row>
    <row r="386" spans="2:14" ht="15.75">
      <c r="B386" s="17"/>
      <c r="L386" s="32"/>
      <c r="M386" s="42"/>
      <c r="N386" s="32"/>
    </row>
    <row r="387" spans="2:14" ht="15.75">
      <c r="B387" s="17"/>
      <c r="L387" s="32"/>
      <c r="M387" s="57">
        <f>B23</f>
        <v>0</v>
      </c>
      <c r="N387" s="32"/>
    </row>
    <row r="388" spans="2:14" ht="15.75">
      <c r="B388" s="17"/>
      <c r="L388" s="38"/>
      <c r="M388" s="42">
        <f>IF(M387=B23,IF(C23&lt;&gt;"",C9,IF(D23&lt;&gt;"",D9,0)))</f>
        <v>0</v>
      </c>
      <c r="N388" s="33"/>
    </row>
    <row r="389" spans="2:14" ht="18.75">
      <c r="B389" s="17"/>
      <c r="L389" s="38"/>
      <c r="M389" s="46"/>
      <c r="N389" s="33"/>
    </row>
    <row r="390" spans="2:14">
      <c r="B390" s="17"/>
      <c r="L390" s="38"/>
      <c r="M390" s="43"/>
      <c r="N390" s="33"/>
    </row>
    <row r="391" spans="2:14">
      <c r="B391" s="17"/>
      <c r="L391" s="38"/>
      <c r="M391" s="43">
        <f>IF(M388="ΘΕΩΡΙΑ",G23,IF(M388="ΕΡΓΑΣΤΗΡΙΟ",H23,0))</f>
        <v>0</v>
      </c>
      <c r="N391" s="33"/>
    </row>
    <row r="392" spans="2:14">
      <c r="B392" s="17"/>
      <c r="L392" s="38"/>
      <c r="M392" s="43"/>
      <c r="N392" s="33"/>
    </row>
    <row r="393" spans="2:14" ht="18.75">
      <c r="B393" s="17"/>
      <c r="L393" s="38"/>
      <c r="M393" s="45" t="str">
        <f>$A$3</f>
        <v>Γ’ Εξάμηνο   -  ΑΙΘΟΥΣΑ : 19 -1ος ΌΡΟΦΟΣ</v>
      </c>
      <c r="N393" s="33"/>
    </row>
    <row r="394" spans="2:14" ht="18.75">
      <c r="B394" s="17"/>
      <c r="L394" s="38"/>
      <c r="M394" s="34"/>
      <c r="N394" s="33"/>
    </row>
    <row r="395" spans="2:14">
      <c r="B395" s="17"/>
      <c r="L395" s="38"/>
      <c r="M395" s="17"/>
      <c r="N395" s="33"/>
    </row>
    <row r="396" spans="2:14">
      <c r="B396" s="17"/>
    </row>
    <row r="397" spans="2:14" ht="18.75">
      <c r="B397" s="17"/>
      <c r="M397" s="39" t="str">
        <f>$M$206</f>
        <v>2021 Β</v>
      </c>
    </row>
    <row r="398" spans="2:14" ht="15.75">
      <c r="B398" s="17"/>
      <c r="M398" s="40"/>
    </row>
    <row r="399" spans="2:14" ht="15.75">
      <c r="B399" s="17"/>
      <c r="M399" s="41" t="str">
        <f>$A$1</f>
        <v xml:space="preserve">ΒΟΗΘΟΣ ΒΡΕΦΟΝΗΠΙΟΚΟΜΩΝ </v>
      </c>
    </row>
    <row r="400" spans="2:14" ht="15.75">
      <c r="B400" s="17"/>
      <c r="M400" s="42"/>
    </row>
    <row r="401" spans="2:13" ht="15.75">
      <c r="B401" s="17"/>
      <c r="M401" s="42"/>
    </row>
    <row r="402" spans="2:13" ht="18.75">
      <c r="B402" s="17"/>
      <c r="M402" s="44">
        <f>B24</f>
        <v>0</v>
      </c>
    </row>
    <row r="403" spans="2:13" ht="15.75">
      <c r="B403" s="17"/>
      <c r="M403" s="42">
        <f>IF(M402=B24,IF(C24&lt;&gt;"",C9,IF(D24&lt;&gt;"",D9,0)))</f>
        <v>0</v>
      </c>
    </row>
    <row r="404" spans="2:13" ht="18.75">
      <c r="B404" s="17"/>
      <c r="M404" s="46"/>
    </row>
    <row r="405" spans="2:13">
      <c r="B405" s="17"/>
      <c r="M405" s="43"/>
    </row>
    <row r="406" spans="2:13">
      <c r="B406" s="17"/>
      <c r="M406" s="43">
        <f>IF(M403="ΘΕΩΡΙΑ",G24,IF(M403="ΕΡΓΑΣΤΗΡΙΟ",H24,0))</f>
        <v>0</v>
      </c>
    </row>
    <row r="407" spans="2:13">
      <c r="B407" s="17"/>
      <c r="M407" s="43"/>
    </row>
    <row r="408" spans="2:13" ht="18.75">
      <c r="B408" s="17"/>
      <c r="M408" s="45" t="str">
        <f>$A$3</f>
        <v>Γ’ Εξάμηνο   -  ΑΙΘΟΥΣΑ : 19 -1ος ΌΡΟΦΟΣ</v>
      </c>
    </row>
    <row r="409" spans="2:13">
      <c r="B409" s="17"/>
    </row>
    <row r="410" spans="2:13">
      <c r="B410" s="17"/>
    </row>
    <row r="411" spans="2:13">
      <c r="B411" s="17"/>
    </row>
    <row r="412" spans="2:13">
      <c r="B412" s="17"/>
    </row>
    <row r="413" spans="2:13">
      <c r="B413" s="17"/>
    </row>
    <row r="414" spans="2:13">
      <c r="B414" s="17"/>
    </row>
    <row r="415" spans="2:13">
      <c r="B415" s="17"/>
    </row>
    <row r="416" spans="2:13">
      <c r="B416" s="17"/>
    </row>
    <row r="417" spans="2:2">
      <c r="B417" s="17"/>
    </row>
    <row r="418" spans="2:2">
      <c r="B418" s="17"/>
    </row>
    <row r="419" spans="2:2">
      <c r="B419" s="17"/>
    </row>
    <row r="420" spans="2:2">
      <c r="B420" s="17"/>
    </row>
    <row r="421" spans="2:2">
      <c r="B421" s="17"/>
    </row>
    <row r="422" spans="2:2">
      <c r="B422" s="17"/>
    </row>
    <row r="423" spans="2:2">
      <c r="B423" s="17"/>
    </row>
    <row r="424" spans="2:2">
      <c r="B424" s="17"/>
    </row>
    <row r="425" spans="2:2">
      <c r="B425" s="17"/>
    </row>
    <row r="426" spans="2:2">
      <c r="B426" s="17"/>
    </row>
    <row r="427" spans="2:2">
      <c r="B427" s="17"/>
    </row>
    <row r="428" spans="2:2">
      <c r="B428" s="17"/>
    </row>
    <row r="429" spans="2:2">
      <c r="B429" s="17"/>
    </row>
    <row r="430" spans="2:2">
      <c r="B430" s="17"/>
    </row>
    <row r="431" spans="2:2">
      <c r="B431" s="17"/>
    </row>
    <row r="432" spans="2:2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  <row r="1386" spans="2:2">
      <c r="B1386" s="17"/>
    </row>
    <row r="1387" spans="2:2">
      <c r="B1387" s="17"/>
    </row>
    <row r="1388" spans="2:2">
      <c r="B1388" s="17"/>
    </row>
  </sheetData>
  <mergeCells count="11">
    <mergeCell ref="L190:M190"/>
    <mergeCell ref="A1:H1"/>
    <mergeCell ref="A3:H3"/>
    <mergeCell ref="B8:B9"/>
    <mergeCell ref="E8:E9"/>
    <mergeCell ref="F8:F9"/>
    <mergeCell ref="G8:G9"/>
    <mergeCell ref="H8:H9"/>
    <mergeCell ref="B182:H182"/>
    <mergeCell ref="B190:H190"/>
    <mergeCell ref="D4:E4"/>
  </mergeCell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6" max="16383" man="1"/>
    <brk id="113" max="16383" man="1"/>
    <brk id="121" max="16383" man="1"/>
  </rowBreaks>
  <legacyDrawing r:id="rId2"/>
  <oleObjects>
    <oleObject progId="Word.Document.8" shapeId="54273" r:id="rId3"/>
    <oleObject progId="Word.Document.8" shapeId="54274" r:id="rId4"/>
    <oleObject progId="Word.Document.8" shapeId="54275" r:id="rId5"/>
    <oleObject progId="Word.Document.8" shapeId="54276" r:id="rId6"/>
    <oleObject progId="Word.Document.8" shapeId="54277" r:id="rId7"/>
    <oleObject progId="Word.Document.8" shapeId="54278" r:id="rId8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R422"/>
  <sheetViews>
    <sheetView topLeftCell="A78" zoomScale="85" zoomScaleNormal="85" workbookViewId="0">
      <selection activeCell="H90" sqref="B90:H90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3.25">
      <c r="A1" s="367" t="s">
        <v>99</v>
      </c>
      <c r="B1" s="367"/>
      <c r="C1" s="367"/>
      <c r="D1" s="367"/>
      <c r="E1" s="367"/>
      <c r="F1" s="367"/>
      <c r="G1" s="367"/>
      <c r="H1" s="367"/>
    </row>
    <row r="2" spans="1:14" ht="15.75">
      <c r="A2" s="58" t="s">
        <v>36</v>
      </c>
      <c r="F2" s="1"/>
    </row>
    <row r="3" spans="1:14" ht="18" customHeight="1">
      <c r="A3" s="356" t="s">
        <v>103</v>
      </c>
      <c r="B3" s="356"/>
      <c r="C3" s="356"/>
      <c r="D3" s="356"/>
      <c r="E3" s="356"/>
      <c r="F3" s="356"/>
      <c r="G3" s="356"/>
      <c r="H3" s="356"/>
    </row>
    <row r="4" spans="1:14">
      <c r="E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  <c r="M9" s="65"/>
    </row>
    <row r="10" spans="1:14" ht="31.5">
      <c r="A10" s="2">
        <f>COUNTIF(B25:H157,B10)</f>
        <v>0</v>
      </c>
      <c r="B10" t="s">
        <v>121</v>
      </c>
      <c r="C10" s="136">
        <v>3</v>
      </c>
      <c r="D10" s="136"/>
      <c r="E10" s="10">
        <f t="shared" ref="E10:E23" si="0">C10+D10</f>
        <v>3</v>
      </c>
      <c r="F10" s="10">
        <f>ROUND(E10*15*0.15,0)</f>
        <v>7</v>
      </c>
      <c r="G10" s="189"/>
      <c r="H10" s="10"/>
      <c r="I10" s="58">
        <f>E10*15</f>
        <v>45</v>
      </c>
      <c r="J10" s="58">
        <f>A10-I10</f>
        <v>-45</v>
      </c>
      <c r="M10" s="65"/>
      <c r="N10" s="106" t="str">
        <f>A1</f>
        <v>ΤΕΧΝΙΚΟΣ  ΦΑΡΜΑΚΩΝ , ΚΑΛΛΥΝΤΙΚΩΝ ΚΑΙ ΠΑΡΕΜΦΕΡΩΝ ΠΡΟΙΟΝΤΩΝ</v>
      </c>
    </row>
    <row r="11" spans="1:14" s="139" customFormat="1" ht="15.75">
      <c r="A11" s="8">
        <v>0</v>
      </c>
      <c r="B11" s="139" t="s">
        <v>133</v>
      </c>
      <c r="C11" s="136">
        <v>2</v>
      </c>
      <c r="D11" s="136"/>
      <c r="E11" s="112">
        <f>C11+D11</f>
        <v>2</v>
      </c>
      <c r="F11" s="112">
        <v>5</v>
      </c>
      <c r="G11" s="189"/>
      <c r="H11" s="112"/>
      <c r="I11" s="139">
        <f>E11*15</f>
        <v>30</v>
      </c>
      <c r="J11" s="139">
        <f>A11-I11</f>
        <v>-30</v>
      </c>
      <c r="M11" s="65"/>
      <c r="N11" s="107"/>
    </row>
    <row r="12" spans="1:14" ht="15.75">
      <c r="A12" s="8">
        <f>COUNTIF(B25:H157,B12)</f>
        <v>0</v>
      </c>
      <c r="B12" s="139" t="s">
        <v>134</v>
      </c>
      <c r="C12" s="136"/>
      <c r="D12" s="136">
        <v>6</v>
      </c>
      <c r="E12" s="10">
        <f>C12+D12</f>
        <v>6</v>
      </c>
      <c r="F12" s="10">
        <f>ROUND(E12*15*0.15,0)</f>
        <v>14</v>
      </c>
      <c r="G12" s="112"/>
      <c r="H12" s="10"/>
      <c r="I12" s="58">
        <f t="shared" ref="I12:I23" si="1">E12*15</f>
        <v>90</v>
      </c>
      <c r="J12" s="58">
        <f t="shared" ref="J12:J23" si="2">A12-I12</f>
        <v>-90</v>
      </c>
      <c r="M12" s="65"/>
      <c r="N12" s="107"/>
    </row>
    <row r="13" spans="1:14" ht="15.75">
      <c r="A13" s="8">
        <f>COUNTIF(B25:H157,B13)</f>
        <v>0</v>
      </c>
      <c r="B13" t="s">
        <v>122</v>
      </c>
      <c r="C13" s="136">
        <v>2</v>
      </c>
      <c r="D13" s="136"/>
      <c r="E13" s="10">
        <f t="shared" si="0"/>
        <v>2</v>
      </c>
      <c r="F13" s="10">
        <f t="shared" ref="F13:F23" si="3">ROUND(E13*15*0.15,0)</f>
        <v>5</v>
      </c>
      <c r="G13" s="10"/>
      <c r="H13" s="10"/>
      <c r="I13" s="58">
        <f t="shared" si="1"/>
        <v>30</v>
      </c>
      <c r="J13" s="58">
        <f t="shared" si="2"/>
        <v>-30</v>
      </c>
      <c r="M13" s="65"/>
      <c r="N13" s="107" t="str">
        <f>A3</f>
        <v>Α’ Εξάμηνο   -  ΑΙΘΟΥΣΑ : 35</v>
      </c>
    </row>
    <row r="14" spans="1:14" ht="15.75">
      <c r="A14" s="8">
        <f>COUNTIF(B25:H157,B14)</f>
        <v>0</v>
      </c>
      <c r="B14" t="s">
        <v>123</v>
      </c>
      <c r="C14" s="136">
        <v>2</v>
      </c>
      <c r="D14" s="136"/>
      <c r="E14" s="10">
        <f t="shared" si="0"/>
        <v>2</v>
      </c>
      <c r="F14" s="10">
        <f t="shared" si="3"/>
        <v>5</v>
      </c>
      <c r="G14" s="10"/>
      <c r="H14" s="112"/>
      <c r="I14" s="58">
        <f t="shared" si="1"/>
        <v>30</v>
      </c>
      <c r="J14" s="58">
        <f t="shared" si="2"/>
        <v>-30</v>
      </c>
      <c r="M14" s="65"/>
      <c r="N14" s="107"/>
    </row>
    <row r="15" spans="1:14" ht="28.5" customHeight="1" thickBot="1">
      <c r="A15" s="8">
        <f>COUNTIF(B25:H157,B15)</f>
        <v>0</v>
      </c>
      <c r="B15" t="s">
        <v>107</v>
      </c>
      <c r="C15" s="111">
        <v>2</v>
      </c>
      <c r="D15" s="136"/>
      <c r="E15" s="10">
        <f t="shared" si="0"/>
        <v>2</v>
      </c>
      <c r="F15" s="10">
        <f t="shared" si="3"/>
        <v>5</v>
      </c>
      <c r="G15" s="10"/>
      <c r="H15" s="10"/>
      <c r="I15" s="58">
        <f t="shared" si="1"/>
        <v>30</v>
      </c>
      <c r="J15" s="58">
        <f t="shared" si="2"/>
        <v>-30</v>
      </c>
      <c r="M15" s="65"/>
      <c r="N15" s="109" t="str">
        <f>E4</f>
        <v>ΣΧΟΛΙΚΗ ΧΡΟΝΙΑ 2020-2021</v>
      </c>
    </row>
    <row r="16" spans="1:14">
      <c r="A16" s="8">
        <f>COUNTIF(B25:H157,B16)</f>
        <v>0</v>
      </c>
      <c r="B16" t="s">
        <v>45</v>
      </c>
      <c r="C16" s="111"/>
      <c r="D16" s="136">
        <v>3</v>
      </c>
      <c r="E16" s="10">
        <f t="shared" si="0"/>
        <v>3</v>
      </c>
      <c r="F16" s="10">
        <f t="shared" si="3"/>
        <v>7</v>
      </c>
      <c r="G16" s="10"/>
      <c r="H16" s="112"/>
      <c r="I16" s="58">
        <f t="shared" si="1"/>
        <v>45</v>
      </c>
      <c r="J16" s="58">
        <f t="shared" si="2"/>
        <v>-45</v>
      </c>
      <c r="M16" s="65"/>
    </row>
    <row r="17" spans="1:13" ht="53.25" customHeight="1">
      <c r="A17" s="8">
        <f>COUNTIF(B25:H157,B17)</f>
        <v>0</v>
      </c>
      <c r="B17" s="27"/>
      <c r="C17" s="28"/>
      <c r="D17" s="136"/>
      <c r="E17" s="10">
        <f>C17+D17</f>
        <v>0</v>
      </c>
      <c r="F17" s="10">
        <f t="shared" si="3"/>
        <v>0</v>
      </c>
      <c r="G17" s="10"/>
      <c r="H17" s="112"/>
      <c r="I17" s="58">
        <f t="shared" si="1"/>
        <v>0</v>
      </c>
      <c r="J17" s="58">
        <f t="shared" si="2"/>
        <v>0</v>
      </c>
      <c r="M17" s="65"/>
    </row>
    <row r="18" spans="1:13">
      <c r="A18" s="8"/>
      <c r="B18" s="27"/>
      <c r="C18" s="28"/>
      <c r="D18" s="28"/>
      <c r="E18" s="10">
        <f t="shared" si="0"/>
        <v>0</v>
      </c>
      <c r="F18" s="10">
        <f t="shared" si="3"/>
        <v>0</v>
      </c>
      <c r="G18" s="79"/>
      <c r="H18" s="10"/>
      <c r="I18" s="58">
        <f t="shared" si="1"/>
        <v>0</v>
      </c>
      <c r="J18" s="58">
        <f t="shared" si="2"/>
        <v>0</v>
      </c>
    </row>
    <row r="19" spans="1:13">
      <c r="A19" s="8"/>
      <c r="B19" s="27"/>
      <c r="C19" s="10"/>
      <c r="D19" s="10"/>
      <c r="E19" s="10">
        <f t="shared" si="0"/>
        <v>0</v>
      </c>
      <c r="F19" s="10">
        <f t="shared" si="3"/>
        <v>0</v>
      </c>
      <c r="G19" s="112"/>
      <c r="H19" s="10"/>
      <c r="I19" s="58">
        <f t="shared" si="1"/>
        <v>0</v>
      </c>
      <c r="J19" s="58">
        <f t="shared" si="2"/>
        <v>0</v>
      </c>
    </row>
    <row r="20" spans="1:13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58">
        <f t="shared" si="1"/>
        <v>0</v>
      </c>
      <c r="J20" s="58">
        <f t="shared" si="2"/>
        <v>0</v>
      </c>
    </row>
    <row r="21" spans="1:13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2"/>
      <c r="H21" s="12"/>
      <c r="I21" s="58">
        <f t="shared" si="1"/>
        <v>0</v>
      </c>
      <c r="J21" s="58">
        <f t="shared" si="2"/>
        <v>0</v>
      </c>
    </row>
    <row r="22" spans="1:13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3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58">
        <f t="shared" si="1"/>
        <v>0</v>
      </c>
      <c r="J23" s="58">
        <f t="shared" si="2"/>
        <v>0</v>
      </c>
    </row>
    <row r="24" spans="1:13">
      <c r="A24" s="58">
        <f>SUM(A10:A23)</f>
        <v>0</v>
      </c>
      <c r="C24" s="58">
        <f>SUM(C10:C23)</f>
        <v>11</v>
      </c>
      <c r="D24" s="58">
        <f>SUM(D10:D23)</f>
        <v>9</v>
      </c>
    </row>
    <row r="28" spans="1:13" ht="15.75">
      <c r="A28" s="58">
        <v>1</v>
      </c>
      <c r="B28" s="5" t="s">
        <v>0</v>
      </c>
      <c r="C28" s="5" t="s">
        <v>1</v>
      </c>
      <c r="D28" s="5" t="e">
        <f>#REF!</f>
        <v>#REF!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</row>
    <row r="29" spans="1:13">
      <c r="B29" s="6">
        <v>1</v>
      </c>
      <c r="C29" s="15" t="s">
        <v>11</v>
      </c>
      <c r="D29" s="68"/>
      <c r="E29" s="68"/>
      <c r="F29" s="27"/>
      <c r="G29" s="27"/>
      <c r="H29" s="27"/>
    </row>
    <row r="30" spans="1:13">
      <c r="B30" s="6">
        <v>2</v>
      </c>
      <c r="C30" s="15" t="s">
        <v>12</v>
      </c>
      <c r="D30" s="68"/>
      <c r="E30" s="68"/>
      <c r="F30" s="27"/>
      <c r="G30" s="27"/>
      <c r="H30" s="27"/>
    </row>
    <row r="31" spans="1:13">
      <c r="B31" s="6">
        <v>3</v>
      </c>
      <c r="C31" s="15" t="s">
        <v>13</v>
      </c>
      <c r="D31" s="68"/>
      <c r="E31" s="68"/>
      <c r="F31" s="27"/>
      <c r="G31" s="27"/>
      <c r="H31" s="27"/>
    </row>
    <row r="32" spans="1:13">
      <c r="B32" s="6">
        <v>4</v>
      </c>
      <c r="C32" s="15" t="s">
        <v>14</v>
      </c>
      <c r="D32" s="68"/>
      <c r="E32" s="68"/>
      <c r="F32" s="27"/>
      <c r="G32" s="27"/>
      <c r="H32" s="27"/>
    </row>
    <row r="33" spans="1:8">
      <c r="B33" s="86">
        <v>5</v>
      </c>
      <c r="C33" s="15" t="s">
        <v>15</v>
      </c>
      <c r="D33" s="68"/>
      <c r="E33" s="68"/>
      <c r="F33" s="27"/>
      <c r="G33" s="27"/>
      <c r="H33" s="2"/>
    </row>
    <row r="34" spans="1:8">
      <c r="D34" s="27"/>
    </row>
    <row r="35" spans="1:8" ht="15.75">
      <c r="A35" s="58">
        <v>2</v>
      </c>
      <c r="B35" s="5" t="s">
        <v>0</v>
      </c>
      <c r="C35" s="5" t="s">
        <v>1</v>
      </c>
      <c r="D35" s="5" t="e">
        <f>#REF!</f>
        <v>#REF!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</row>
    <row r="36" spans="1:8">
      <c r="B36" s="6">
        <v>1</v>
      </c>
      <c r="C36" s="15" t="s">
        <v>11</v>
      </c>
      <c r="D36" s="27"/>
      <c r="E36" s="27"/>
      <c r="F36" s="27"/>
      <c r="G36" s="27"/>
      <c r="H36" s="27"/>
    </row>
    <row r="37" spans="1:8">
      <c r="B37" s="6">
        <v>2</v>
      </c>
      <c r="C37" s="15" t="s">
        <v>12</v>
      </c>
      <c r="D37" s="27"/>
      <c r="E37" s="27"/>
      <c r="F37" s="27"/>
      <c r="G37" s="27"/>
      <c r="H37" s="27"/>
    </row>
    <row r="38" spans="1:8">
      <c r="B38" s="6">
        <v>3</v>
      </c>
      <c r="C38" s="15" t="s">
        <v>13</v>
      </c>
      <c r="D38" s="27"/>
      <c r="E38" s="27"/>
      <c r="F38" s="27"/>
      <c r="G38" s="27"/>
      <c r="H38" s="27"/>
    </row>
    <row r="39" spans="1:8">
      <c r="B39" s="6">
        <v>4</v>
      </c>
      <c r="C39" s="15" t="s">
        <v>14</v>
      </c>
      <c r="D39" s="27"/>
      <c r="E39" s="27"/>
      <c r="F39" s="27"/>
      <c r="G39" s="27"/>
      <c r="H39" s="27"/>
    </row>
    <row r="40" spans="1:8">
      <c r="B40" s="86">
        <v>5</v>
      </c>
      <c r="C40" s="15" t="s">
        <v>15</v>
      </c>
      <c r="D40" s="27"/>
      <c r="E40" s="27"/>
      <c r="F40" s="27"/>
      <c r="G40" s="111"/>
      <c r="H40" s="2"/>
    </row>
    <row r="41" spans="1:8">
      <c r="D41" s="27"/>
      <c r="E41" s="97"/>
      <c r="F41" s="97"/>
      <c r="G41" s="97"/>
      <c r="H41" s="97"/>
    </row>
    <row r="42" spans="1:8" ht="15.75">
      <c r="A42" s="58">
        <v>3</v>
      </c>
      <c r="B42" s="5" t="s">
        <v>0</v>
      </c>
      <c r="C42" s="5" t="s">
        <v>1</v>
      </c>
      <c r="D42" s="5" t="e">
        <f>#REF!</f>
        <v>#REF!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</row>
    <row r="43" spans="1:8">
      <c r="B43" s="6">
        <v>1</v>
      </c>
      <c r="C43" s="15" t="s">
        <v>11</v>
      </c>
      <c r="D43" s="27"/>
      <c r="E43" s="27"/>
      <c r="F43" s="27"/>
      <c r="G43" s="27"/>
      <c r="H43" s="27"/>
    </row>
    <row r="44" spans="1:8">
      <c r="B44" s="6">
        <v>2</v>
      </c>
      <c r="C44" s="15" t="s">
        <v>12</v>
      </c>
      <c r="D44" s="27"/>
      <c r="E44" s="27"/>
      <c r="F44" s="27"/>
      <c r="G44" s="27"/>
      <c r="H44" s="27"/>
    </row>
    <row r="45" spans="1:8">
      <c r="B45" s="6">
        <v>3</v>
      </c>
      <c r="C45" s="15" t="s">
        <v>13</v>
      </c>
      <c r="D45" s="27"/>
      <c r="E45" s="27"/>
      <c r="F45" s="27"/>
      <c r="G45" s="27"/>
      <c r="H45" s="27"/>
    </row>
    <row r="46" spans="1:8">
      <c r="B46" s="6">
        <v>4</v>
      </c>
      <c r="C46" s="15" t="s">
        <v>14</v>
      </c>
      <c r="D46" s="27"/>
      <c r="E46" s="27"/>
      <c r="F46" s="27"/>
      <c r="G46" s="27"/>
      <c r="H46" s="27"/>
    </row>
    <row r="47" spans="1:8">
      <c r="B47" s="86">
        <v>5</v>
      </c>
      <c r="C47" s="15" t="s">
        <v>15</v>
      </c>
      <c r="D47" s="27"/>
      <c r="E47" s="27"/>
      <c r="F47" s="27"/>
      <c r="G47" s="27"/>
      <c r="H47" s="2"/>
    </row>
    <row r="48" spans="1:8">
      <c r="D48" s="27"/>
      <c r="E48" s="97"/>
      <c r="F48" s="97"/>
      <c r="G48" s="97"/>
      <c r="H48" s="97"/>
    </row>
    <row r="49" spans="1:8" ht="15.75">
      <c r="B49" s="5" t="s">
        <v>0</v>
      </c>
      <c r="C49" s="5" t="s">
        <v>1</v>
      </c>
      <c r="D49" s="5" t="e">
        <f>#REF!</f>
        <v>#REF!</v>
      </c>
      <c r="E49" s="5" t="e">
        <f>#REF!</f>
        <v>#REF!</v>
      </c>
      <c r="F49" s="5" t="e">
        <f>#REF!</f>
        <v>#REF!</v>
      </c>
      <c r="G49" s="5" t="e">
        <f>#REF!</f>
        <v>#REF!</v>
      </c>
      <c r="H49" s="5" t="e">
        <f>#REF!</f>
        <v>#REF!</v>
      </c>
    </row>
    <row r="50" spans="1:8">
      <c r="A50" s="58">
        <v>4</v>
      </c>
      <c r="B50" s="6">
        <v>1</v>
      </c>
      <c r="C50" s="15" t="s">
        <v>11</v>
      </c>
      <c r="D50" s="27"/>
      <c r="E50" s="27"/>
      <c r="F50" s="27"/>
      <c r="G50" s="27"/>
      <c r="H50" s="27"/>
    </row>
    <row r="51" spans="1:8">
      <c r="B51" s="6">
        <v>2</v>
      </c>
      <c r="C51" s="15" t="s">
        <v>12</v>
      </c>
      <c r="D51" s="27"/>
      <c r="E51" s="27"/>
      <c r="F51" s="27"/>
      <c r="G51" s="27"/>
      <c r="H51" s="27"/>
    </row>
    <row r="52" spans="1:8">
      <c r="B52" s="6">
        <v>3</v>
      </c>
      <c r="C52" s="15" t="s">
        <v>13</v>
      </c>
      <c r="D52" s="27"/>
      <c r="E52" s="27"/>
      <c r="F52" s="27"/>
      <c r="G52" s="27"/>
      <c r="H52" s="27"/>
    </row>
    <row r="53" spans="1:8">
      <c r="B53" s="6">
        <v>4</v>
      </c>
      <c r="C53" s="15" t="s">
        <v>14</v>
      </c>
      <c r="D53" s="27"/>
      <c r="E53" s="27"/>
      <c r="F53" s="27"/>
      <c r="G53" s="27"/>
      <c r="H53" s="27"/>
    </row>
    <row r="54" spans="1:8">
      <c r="B54" s="86">
        <v>5</v>
      </c>
      <c r="C54" s="15" t="s">
        <v>15</v>
      </c>
      <c r="D54" s="27"/>
      <c r="E54" s="27"/>
      <c r="F54" s="27"/>
      <c r="G54" s="27"/>
      <c r="H54" s="2"/>
    </row>
    <row r="55" spans="1:8" ht="32.25" customHeight="1">
      <c r="A55" s="58">
        <v>5</v>
      </c>
      <c r="B55" s="5" t="s">
        <v>0</v>
      </c>
      <c r="C55" s="5" t="s">
        <v>1</v>
      </c>
      <c r="D55" s="5" t="e">
        <f>#REF!</f>
        <v>#REF!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</row>
    <row r="56" spans="1:8">
      <c r="B56" s="6">
        <v>1</v>
      </c>
      <c r="C56" s="15" t="s">
        <v>11</v>
      </c>
      <c r="D56" s="27"/>
      <c r="E56" s="27"/>
      <c r="F56" s="68" t="s">
        <v>147</v>
      </c>
      <c r="G56" s="27"/>
      <c r="H56" s="27"/>
    </row>
    <row r="57" spans="1:8">
      <c r="B57" s="6">
        <v>2</v>
      </c>
      <c r="C57" s="15" t="s">
        <v>12</v>
      </c>
      <c r="D57" s="27"/>
      <c r="E57" s="27"/>
      <c r="F57" s="27"/>
      <c r="G57" s="27"/>
      <c r="H57" s="27"/>
    </row>
    <row r="58" spans="1:8">
      <c r="B58" s="6">
        <v>3</v>
      </c>
      <c r="C58" s="15" t="s">
        <v>13</v>
      </c>
      <c r="D58" s="27"/>
      <c r="E58" s="27"/>
      <c r="F58" s="27"/>
      <c r="G58" s="27"/>
      <c r="H58" s="27"/>
    </row>
    <row r="59" spans="1:8">
      <c r="B59" s="6">
        <v>4</v>
      </c>
      <c r="C59" s="15" t="s">
        <v>14</v>
      </c>
      <c r="D59" s="27"/>
      <c r="E59" s="27"/>
      <c r="F59" s="27"/>
      <c r="G59" s="27"/>
      <c r="H59" s="27"/>
    </row>
    <row r="60" spans="1:8">
      <c r="B60" s="86">
        <v>5</v>
      </c>
      <c r="C60" s="15" t="s">
        <v>15</v>
      </c>
      <c r="D60" s="27"/>
      <c r="E60" s="27"/>
      <c r="F60" s="27"/>
      <c r="G60" s="27"/>
      <c r="H60" s="2"/>
    </row>
    <row r="61" spans="1:8">
      <c r="D61" s="27"/>
      <c r="E61" s="97"/>
      <c r="F61" s="97"/>
      <c r="G61" s="97"/>
      <c r="H61" s="97"/>
    </row>
    <row r="62" spans="1:8" ht="15.75">
      <c r="A62" s="58">
        <v>6</v>
      </c>
      <c r="B62" s="5" t="s">
        <v>0</v>
      </c>
      <c r="C62" s="5" t="s">
        <v>1</v>
      </c>
      <c r="D62" s="5" t="e">
        <f>#REF!</f>
        <v>#REF!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</row>
    <row r="63" spans="1:8">
      <c r="B63" s="6">
        <v>1</v>
      </c>
      <c r="C63" s="15" t="s">
        <v>11</v>
      </c>
      <c r="D63" s="27"/>
      <c r="E63" s="27"/>
      <c r="F63" s="27"/>
      <c r="G63" s="27"/>
      <c r="H63" s="27"/>
    </row>
    <row r="64" spans="1:8">
      <c r="B64" s="6">
        <v>2</v>
      </c>
      <c r="C64" s="15" t="s">
        <v>12</v>
      </c>
      <c r="D64" s="27"/>
      <c r="E64" s="27"/>
      <c r="F64" s="27"/>
      <c r="G64" s="27"/>
      <c r="H64" s="27"/>
    </row>
    <row r="65" spans="1:8">
      <c r="B65" s="6">
        <v>3</v>
      </c>
      <c r="C65" s="15" t="s">
        <v>13</v>
      </c>
      <c r="D65" s="27"/>
      <c r="E65" s="27"/>
      <c r="F65" s="27"/>
      <c r="G65" s="27"/>
      <c r="H65" s="27"/>
    </row>
    <row r="66" spans="1:8">
      <c r="B66" s="6">
        <v>4</v>
      </c>
      <c r="C66" s="15" t="s">
        <v>14</v>
      </c>
      <c r="D66" s="27"/>
      <c r="E66" s="27"/>
      <c r="F66" s="27"/>
      <c r="G66" s="27"/>
      <c r="H66" s="27"/>
    </row>
    <row r="67" spans="1:8">
      <c r="B67" s="86">
        <v>5</v>
      </c>
      <c r="C67" s="15" t="s">
        <v>15</v>
      </c>
      <c r="D67" s="27"/>
      <c r="E67" s="27"/>
      <c r="F67" s="27"/>
      <c r="G67" s="27"/>
      <c r="H67" s="2"/>
    </row>
    <row r="68" spans="1:8">
      <c r="D68" s="27"/>
      <c r="E68" s="97"/>
      <c r="F68" s="27"/>
      <c r="G68" s="97"/>
      <c r="H68" s="97"/>
    </row>
    <row r="69" spans="1:8" ht="15.75">
      <c r="A69" s="58">
        <v>7</v>
      </c>
      <c r="B69" s="5" t="s">
        <v>0</v>
      </c>
      <c r="C69" s="5" t="s">
        <v>1</v>
      </c>
      <c r="D69" s="5" t="e">
        <f>#REF!</f>
        <v>#REF!</v>
      </c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</row>
    <row r="70" spans="1:8">
      <c r="B70" s="6">
        <v>1</v>
      </c>
      <c r="C70" s="15" t="s">
        <v>11</v>
      </c>
      <c r="D70" s="27"/>
      <c r="E70" s="27"/>
      <c r="F70" s="27"/>
      <c r="G70" s="27"/>
      <c r="H70" s="27"/>
    </row>
    <row r="71" spans="1:8">
      <c r="B71" s="6">
        <v>2</v>
      </c>
      <c r="C71" s="15" t="s">
        <v>12</v>
      </c>
      <c r="D71" s="27"/>
      <c r="E71" s="27"/>
      <c r="F71" s="27"/>
      <c r="G71" s="27"/>
      <c r="H71" s="27"/>
    </row>
    <row r="72" spans="1:8">
      <c r="B72" s="6">
        <v>3</v>
      </c>
      <c r="C72" s="15" t="s">
        <v>13</v>
      </c>
      <c r="D72" s="27"/>
      <c r="E72" s="27"/>
      <c r="F72" s="27"/>
      <c r="G72" s="27"/>
      <c r="H72" s="27"/>
    </row>
    <row r="73" spans="1:8">
      <c r="B73" s="6">
        <v>4</v>
      </c>
      <c r="C73" s="15" t="s">
        <v>14</v>
      </c>
      <c r="D73" s="27"/>
      <c r="E73" s="27"/>
      <c r="F73" s="27"/>
      <c r="G73" s="27"/>
      <c r="H73" s="27"/>
    </row>
    <row r="74" spans="1:8">
      <c r="B74" s="86">
        <v>5</v>
      </c>
      <c r="C74" s="15" t="s">
        <v>15</v>
      </c>
      <c r="D74" s="27"/>
      <c r="E74" s="27"/>
      <c r="F74" s="27"/>
      <c r="G74" s="27"/>
      <c r="H74" s="2"/>
    </row>
    <row r="75" spans="1:8">
      <c r="D75" s="27"/>
      <c r="E75" s="97"/>
      <c r="F75" s="27"/>
      <c r="G75" s="97"/>
      <c r="H75" s="97"/>
    </row>
    <row r="76" spans="1:8" ht="15.75">
      <c r="A76" s="58">
        <v>8</v>
      </c>
      <c r="B76" s="5" t="s">
        <v>0</v>
      </c>
      <c r="C76" s="5" t="s">
        <v>1</v>
      </c>
      <c r="D76" s="5" t="e">
        <f>#REF!</f>
        <v>#REF!</v>
      </c>
      <c r="E76" s="5" t="e">
        <f>#REF!</f>
        <v>#REF!</v>
      </c>
      <c r="F76" s="5" t="e">
        <f>#REF!</f>
        <v>#REF!</v>
      </c>
      <c r="G76" s="5" t="e">
        <f>#REF!</f>
        <v>#REF!</v>
      </c>
      <c r="H76" s="5" t="e">
        <f>#REF!</f>
        <v>#REF!</v>
      </c>
    </row>
    <row r="77" spans="1:8">
      <c r="B77" s="6">
        <v>1</v>
      </c>
      <c r="C77" s="15" t="s">
        <v>11</v>
      </c>
      <c r="D77" s="27"/>
      <c r="E77" s="27"/>
      <c r="F77" s="27"/>
      <c r="G77" s="27"/>
      <c r="H77" s="27"/>
    </row>
    <row r="78" spans="1:8">
      <c r="B78" s="6">
        <v>2</v>
      </c>
      <c r="C78" s="15" t="s">
        <v>12</v>
      </c>
      <c r="D78" s="27"/>
      <c r="E78" s="27"/>
      <c r="F78" s="27"/>
      <c r="G78" s="27"/>
      <c r="H78" s="27"/>
    </row>
    <row r="79" spans="1:8">
      <c r="B79" s="6">
        <v>3</v>
      </c>
      <c r="C79" s="15" t="s">
        <v>13</v>
      </c>
      <c r="D79" s="27"/>
      <c r="E79" s="27"/>
      <c r="F79" s="27"/>
      <c r="G79" s="27"/>
      <c r="H79" s="27"/>
    </row>
    <row r="80" spans="1:8">
      <c r="B80" s="6">
        <v>4</v>
      </c>
      <c r="C80" s="15" t="s">
        <v>14</v>
      </c>
      <c r="D80" s="27"/>
      <c r="E80" s="27"/>
      <c r="F80" s="27"/>
      <c r="G80" s="27"/>
      <c r="H80" s="27"/>
    </row>
    <row r="81" spans="1:13">
      <c r="B81" s="86">
        <v>5</v>
      </c>
      <c r="C81" s="15" t="s">
        <v>15</v>
      </c>
      <c r="D81" s="27"/>
      <c r="E81" s="27"/>
      <c r="F81" s="27"/>
      <c r="G81" s="27"/>
      <c r="H81" s="68"/>
    </row>
    <row r="82" spans="1:13">
      <c r="D82" s="27"/>
      <c r="E82" s="97"/>
      <c r="F82" s="27"/>
      <c r="G82" s="97"/>
      <c r="H82" s="97"/>
    </row>
    <row r="83" spans="1:13" ht="15.75">
      <c r="A83" s="58">
        <v>9</v>
      </c>
      <c r="B83" s="5" t="s">
        <v>0</v>
      </c>
      <c r="C83" s="5" t="s">
        <v>1</v>
      </c>
      <c r="D83" s="5" t="e">
        <f>#REF!</f>
        <v>#REF!</v>
      </c>
      <c r="E83" s="5" t="e">
        <f>#REF!</f>
        <v>#REF!</v>
      </c>
      <c r="F83" s="5" t="e">
        <f>#REF!</f>
        <v>#REF!</v>
      </c>
      <c r="G83" s="5" t="e">
        <f>#REF!</f>
        <v>#REF!</v>
      </c>
      <c r="H83" s="5" t="e">
        <f>#REF!</f>
        <v>#REF!</v>
      </c>
    </row>
    <row r="84" spans="1:13">
      <c r="B84" s="6">
        <v>1</v>
      </c>
      <c r="C84" s="15" t="s">
        <v>11</v>
      </c>
      <c r="D84" s="27"/>
      <c r="E84" s="68"/>
      <c r="F84" s="27"/>
      <c r="G84" s="27"/>
      <c r="H84" s="27"/>
      <c r="M84" s="17"/>
    </row>
    <row r="85" spans="1:13" ht="15.75">
      <c r="B85" s="6">
        <v>2</v>
      </c>
      <c r="C85" s="15" t="s">
        <v>12</v>
      </c>
      <c r="D85" s="27"/>
      <c r="E85" s="68"/>
      <c r="F85" s="27"/>
      <c r="G85" s="27"/>
      <c r="H85" s="27"/>
      <c r="M85" s="113"/>
    </row>
    <row r="86" spans="1:13" ht="15.75">
      <c r="B86" s="6">
        <v>3</v>
      </c>
      <c r="C86" s="15" t="s">
        <v>13</v>
      </c>
      <c r="D86" s="27"/>
      <c r="E86" s="68"/>
      <c r="F86" s="27"/>
      <c r="G86" s="27"/>
      <c r="H86" s="27"/>
      <c r="M86" s="113"/>
    </row>
    <row r="87" spans="1:13">
      <c r="B87" s="6">
        <v>4</v>
      </c>
      <c r="C87" s="15" t="s">
        <v>14</v>
      </c>
      <c r="D87" s="27"/>
      <c r="E87" s="68"/>
      <c r="F87" s="27"/>
      <c r="G87" s="27"/>
      <c r="H87" s="27"/>
      <c r="M87" s="366"/>
    </row>
    <row r="88" spans="1:13">
      <c r="B88" s="86">
        <v>5</v>
      </c>
      <c r="C88" s="15" t="s">
        <v>15</v>
      </c>
      <c r="D88" s="27"/>
      <c r="E88" s="27"/>
      <c r="F88" s="27"/>
      <c r="G88" s="27"/>
      <c r="H88" s="27"/>
      <c r="M88" s="366"/>
    </row>
    <row r="89" spans="1:13" ht="15.75">
      <c r="D89" s="27"/>
      <c r="E89" s="97"/>
      <c r="F89" s="97"/>
      <c r="G89" s="97"/>
      <c r="H89" s="97"/>
      <c r="M89" s="113"/>
    </row>
    <row r="90" spans="1:13" ht="15.75">
      <c r="A90" s="58">
        <v>10</v>
      </c>
      <c r="B90" s="199" t="s">
        <v>0</v>
      </c>
      <c r="C90" s="199" t="s">
        <v>1</v>
      </c>
      <c r="D90" s="199" t="e">
        <f>#REF!</f>
        <v>#REF!</v>
      </c>
      <c r="E90" s="199" t="e">
        <f>#REF!</f>
        <v>#REF!</v>
      </c>
      <c r="F90" s="199" t="e">
        <f>#REF!</f>
        <v>#REF!</v>
      </c>
      <c r="G90" s="199" t="e">
        <f>#REF!</f>
        <v>#REF!</v>
      </c>
      <c r="H90" s="199" t="e">
        <f>#REF!</f>
        <v>#REF!</v>
      </c>
      <c r="M90" s="113"/>
    </row>
    <row r="91" spans="1:13" ht="15.75">
      <c r="B91" s="6">
        <v>1</v>
      </c>
      <c r="C91" s="15" t="s">
        <v>11</v>
      </c>
      <c r="D91" s="27"/>
      <c r="E91" s="27"/>
      <c r="F91" s="27"/>
      <c r="G91" s="27"/>
      <c r="H91" s="27"/>
      <c r="M91" s="113"/>
    </row>
    <row r="92" spans="1:13" ht="15.75">
      <c r="B92" s="6">
        <v>2</v>
      </c>
      <c r="C92" s="15" t="s">
        <v>12</v>
      </c>
      <c r="D92" s="27"/>
      <c r="E92" s="27"/>
      <c r="F92" s="27"/>
      <c r="G92" s="27"/>
      <c r="H92" s="27"/>
      <c r="M92" s="113"/>
    </row>
    <row r="93" spans="1:13" ht="15.75">
      <c r="B93" s="6">
        <v>3</v>
      </c>
      <c r="C93" s="15" t="s">
        <v>13</v>
      </c>
      <c r="D93" s="27"/>
      <c r="E93" s="27"/>
      <c r="F93" s="27"/>
      <c r="G93" s="27"/>
      <c r="H93" s="27"/>
      <c r="M93" s="113"/>
    </row>
    <row r="94" spans="1:13" ht="15.75">
      <c r="B94" s="6">
        <v>4</v>
      </c>
      <c r="C94" s="15" t="s">
        <v>14</v>
      </c>
      <c r="D94" s="27"/>
      <c r="E94" s="27"/>
      <c r="F94" s="27"/>
      <c r="G94" s="27"/>
      <c r="H94" s="27"/>
      <c r="M94" s="113"/>
    </row>
    <row r="95" spans="1:13" ht="15.75">
      <c r="B95" s="86">
        <v>5</v>
      </c>
      <c r="C95" s="15" t="s">
        <v>15</v>
      </c>
      <c r="D95" s="27"/>
      <c r="E95" s="27"/>
      <c r="F95" s="27"/>
      <c r="G95" s="27"/>
      <c r="H95" s="27"/>
      <c r="M95" s="113"/>
    </row>
    <row r="96" spans="1:13">
      <c r="D96" s="27"/>
      <c r="E96" s="97"/>
      <c r="F96" s="97"/>
      <c r="G96" s="97"/>
      <c r="H96" s="97"/>
    </row>
    <row r="97" spans="1:8" ht="15.75">
      <c r="A97" s="58">
        <v>11</v>
      </c>
      <c r="B97" s="5" t="s">
        <v>0</v>
      </c>
      <c r="C97" s="5" t="s">
        <v>1</v>
      </c>
      <c r="D97" s="5" t="e">
        <f>#REF!</f>
        <v>#REF!</v>
      </c>
      <c r="E97" s="5" t="e">
        <f>#REF!</f>
        <v>#REF!</v>
      </c>
      <c r="F97" s="5" t="e">
        <f>#REF!</f>
        <v>#REF!</v>
      </c>
      <c r="G97" s="5" t="e">
        <f>#REF!</f>
        <v>#REF!</v>
      </c>
      <c r="H97" s="5" t="e">
        <f>#REF!</f>
        <v>#REF!</v>
      </c>
    </row>
    <row r="98" spans="1:8">
      <c r="B98" s="6">
        <v>1</v>
      </c>
      <c r="C98" s="15" t="s">
        <v>11</v>
      </c>
      <c r="D98" s="27"/>
      <c r="E98" s="27"/>
      <c r="F98" s="27"/>
      <c r="G98" s="27"/>
      <c r="H98" s="27"/>
    </row>
    <row r="99" spans="1:8">
      <c r="B99" s="6">
        <v>2</v>
      </c>
      <c r="C99" s="15" t="s">
        <v>12</v>
      </c>
      <c r="D99" s="27"/>
      <c r="E99" s="27"/>
      <c r="F99" s="27"/>
      <c r="G99" s="27"/>
      <c r="H99" s="27"/>
    </row>
    <row r="100" spans="1:8">
      <c r="B100" s="6">
        <v>3</v>
      </c>
      <c r="C100" s="15" t="s">
        <v>13</v>
      </c>
      <c r="D100" s="27"/>
      <c r="E100" s="27"/>
      <c r="F100" s="27"/>
      <c r="G100" s="27"/>
      <c r="H100" s="27"/>
    </row>
    <row r="101" spans="1:8">
      <c r="B101" s="6">
        <v>4</v>
      </c>
      <c r="C101" s="15" t="s">
        <v>14</v>
      </c>
      <c r="D101" s="27"/>
      <c r="E101" s="27"/>
      <c r="F101" s="27"/>
      <c r="G101" s="27"/>
      <c r="H101" s="27"/>
    </row>
    <row r="102" spans="1:8">
      <c r="B102" s="86">
        <v>5</v>
      </c>
      <c r="C102" s="15" t="s">
        <v>15</v>
      </c>
      <c r="D102" s="27"/>
      <c r="E102" s="27"/>
      <c r="F102" s="27"/>
      <c r="G102" s="27"/>
      <c r="H102" s="27"/>
    </row>
    <row r="103" spans="1:8">
      <c r="D103" s="27"/>
      <c r="E103" s="97"/>
      <c r="F103" s="97"/>
      <c r="G103" s="97"/>
      <c r="H103" s="97"/>
    </row>
    <row r="104" spans="1:8" ht="15.75">
      <c r="A104" s="58">
        <v>12</v>
      </c>
      <c r="B104" s="5" t="s">
        <v>0</v>
      </c>
      <c r="C104" s="5" t="s">
        <v>1</v>
      </c>
      <c r="D104" s="5" t="e">
        <f>#REF!</f>
        <v>#REF!</v>
      </c>
      <c r="E104" s="5" t="e">
        <f>#REF!</f>
        <v>#REF!</v>
      </c>
      <c r="F104" s="5" t="e">
        <f>#REF!</f>
        <v>#REF!</v>
      </c>
      <c r="G104" s="5" t="e">
        <f>#REF!</f>
        <v>#REF!</v>
      </c>
      <c r="H104" s="5" t="e">
        <f>#REF!</f>
        <v>#REF!</v>
      </c>
    </row>
    <row r="105" spans="1:8">
      <c r="B105" s="6">
        <v>1</v>
      </c>
      <c r="C105" s="15" t="s">
        <v>11</v>
      </c>
      <c r="D105" s="27"/>
      <c r="E105" s="27"/>
      <c r="F105" s="27"/>
      <c r="G105" s="27"/>
      <c r="H105" s="27"/>
    </row>
    <row r="106" spans="1:8">
      <c r="B106" s="6">
        <v>2</v>
      </c>
      <c r="C106" s="15" t="s">
        <v>12</v>
      </c>
      <c r="D106" s="27"/>
      <c r="E106" s="27"/>
      <c r="F106" s="27"/>
      <c r="G106" s="27"/>
      <c r="H106" s="27"/>
    </row>
    <row r="107" spans="1:8">
      <c r="B107" s="6">
        <v>3</v>
      </c>
      <c r="C107" s="15" t="s">
        <v>13</v>
      </c>
      <c r="D107" s="27"/>
      <c r="E107" s="27"/>
      <c r="F107" s="27"/>
      <c r="G107" s="27"/>
      <c r="H107" s="27"/>
    </row>
    <row r="108" spans="1:8">
      <c r="B108" s="6">
        <v>4</v>
      </c>
      <c r="C108" s="15" t="s">
        <v>14</v>
      </c>
      <c r="D108" s="27"/>
      <c r="E108" s="27"/>
      <c r="F108" s="27"/>
      <c r="G108" s="27"/>
      <c r="H108" s="27"/>
    </row>
    <row r="109" spans="1:8">
      <c r="B109" s="86">
        <v>5</v>
      </c>
      <c r="C109" s="15" t="s">
        <v>15</v>
      </c>
      <c r="D109" s="27"/>
      <c r="E109" s="27"/>
      <c r="F109" s="27"/>
      <c r="G109" s="27"/>
      <c r="H109" s="27"/>
    </row>
    <row r="110" spans="1:8">
      <c r="D110" s="27"/>
      <c r="E110" s="97"/>
      <c r="F110" s="97"/>
      <c r="G110" s="97"/>
      <c r="H110" s="97"/>
    </row>
    <row r="111" spans="1:8" ht="15.75">
      <c r="A111" s="58">
        <v>13</v>
      </c>
      <c r="B111" s="5" t="s">
        <v>0</v>
      </c>
      <c r="C111" s="5" t="s">
        <v>1</v>
      </c>
      <c r="D111" s="5" t="e">
        <f>#REF!</f>
        <v>#REF!</v>
      </c>
      <c r="E111" s="5" t="e">
        <f>#REF!</f>
        <v>#REF!</v>
      </c>
      <c r="F111" s="5" t="e">
        <f>#REF!</f>
        <v>#REF!</v>
      </c>
      <c r="G111" s="5" t="e">
        <f>#REF!</f>
        <v>#REF!</v>
      </c>
      <c r="H111" s="5" t="e">
        <f>#REF!</f>
        <v>#REF!</v>
      </c>
    </row>
    <row r="112" spans="1:8">
      <c r="B112" s="6">
        <v>1</v>
      </c>
      <c r="C112" s="15" t="s">
        <v>11</v>
      </c>
      <c r="D112" s="68"/>
      <c r="E112" s="27"/>
      <c r="F112" s="27"/>
      <c r="G112" s="68" t="s">
        <v>147</v>
      </c>
      <c r="H112" s="68" t="s">
        <v>147</v>
      </c>
    </row>
    <row r="113" spans="1:8">
      <c r="B113" s="6">
        <v>2</v>
      </c>
      <c r="C113" s="15" t="s">
        <v>12</v>
      </c>
      <c r="D113" s="68"/>
      <c r="E113" s="27"/>
      <c r="F113" s="27"/>
      <c r="G113" s="27"/>
      <c r="H113" s="27"/>
    </row>
    <row r="114" spans="1:8">
      <c r="B114" s="6">
        <v>3</v>
      </c>
      <c r="C114" s="15" t="s">
        <v>13</v>
      </c>
      <c r="D114" s="68"/>
      <c r="E114" s="27"/>
      <c r="F114" s="27"/>
      <c r="G114" s="27"/>
      <c r="H114" s="27"/>
    </row>
    <row r="115" spans="1:8">
      <c r="B115" s="6">
        <v>4</v>
      </c>
      <c r="C115" s="15" t="s">
        <v>14</v>
      </c>
      <c r="D115" s="68"/>
      <c r="E115" s="27"/>
      <c r="F115" s="27"/>
      <c r="G115" s="27"/>
      <c r="H115" s="27"/>
    </row>
    <row r="116" spans="1:8">
      <c r="B116" s="86">
        <v>5</v>
      </c>
      <c r="C116" s="15" t="s">
        <v>15</v>
      </c>
      <c r="D116" s="27"/>
      <c r="E116" s="27"/>
      <c r="F116" s="27"/>
      <c r="G116" s="27"/>
      <c r="H116" s="27"/>
    </row>
    <row r="117" spans="1:8">
      <c r="D117" s="27"/>
      <c r="E117" s="97"/>
      <c r="F117" s="97"/>
      <c r="G117" s="97"/>
      <c r="H117" s="97"/>
    </row>
    <row r="119" spans="1:8" ht="15.75">
      <c r="A119" s="58">
        <v>14</v>
      </c>
      <c r="B119" s="5" t="s">
        <v>0</v>
      </c>
      <c r="C119" s="5" t="s">
        <v>1</v>
      </c>
      <c r="D119" s="5" t="e">
        <f>#REF!</f>
        <v>#REF!</v>
      </c>
      <c r="E119" s="5" t="e">
        <f>#REF!</f>
        <v>#REF!</v>
      </c>
      <c r="F119" s="5" t="e">
        <f>#REF!</f>
        <v>#REF!</v>
      </c>
      <c r="G119" s="5" t="e">
        <f>#REF!</f>
        <v>#REF!</v>
      </c>
      <c r="H119" s="5" t="e">
        <f>#REF!</f>
        <v>#REF!</v>
      </c>
    </row>
    <row r="120" spans="1:8">
      <c r="B120" s="6">
        <v>1</v>
      </c>
      <c r="C120" s="15" t="s">
        <v>11</v>
      </c>
      <c r="D120" s="68" t="s">
        <v>147</v>
      </c>
      <c r="E120" s="68" t="s">
        <v>147</v>
      </c>
      <c r="F120" s="68" t="s">
        <v>147</v>
      </c>
      <c r="G120" s="68" t="s">
        <v>147</v>
      </c>
      <c r="H120" s="68" t="s">
        <v>147</v>
      </c>
    </row>
    <row r="121" spans="1:8">
      <c r="B121" s="6">
        <v>2</v>
      </c>
      <c r="C121" s="15" t="s">
        <v>12</v>
      </c>
      <c r="D121" s="27"/>
      <c r="E121" s="27"/>
      <c r="F121" s="27"/>
      <c r="G121" s="27"/>
      <c r="H121" s="27"/>
    </row>
    <row r="122" spans="1:8">
      <c r="B122" s="6">
        <v>3</v>
      </c>
      <c r="C122" s="15" t="s">
        <v>13</v>
      </c>
      <c r="D122" s="27"/>
      <c r="E122" s="27"/>
      <c r="F122" s="27"/>
      <c r="G122" s="27"/>
      <c r="H122" s="27"/>
    </row>
    <row r="123" spans="1:8">
      <c r="B123" s="6">
        <v>4</v>
      </c>
      <c r="C123" s="15" t="s">
        <v>14</v>
      </c>
      <c r="D123" s="27"/>
      <c r="E123" s="27"/>
      <c r="F123" s="27"/>
      <c r="G123" s="27"/>
      <c r="H123" s="27"/>
    </row>
    <row r="124" spans="1:8">
      <c r="B124" s="86">
        <v>5</v>
      </c>
      <c r="C124" s="15" t="s">
        <v>15</v>
      </c>
      <c r="D124" s="27"/>
      <c r="E124" s="27"/>
      <c r="F124" s="27"/>
      <c r="G124" s="27"/>
      <c r="H124" s="27"/>
    </row>
    <row r="125" spans="1:8">
      <c r="D125" s="27"/>
      <c r="E125" s="97"/>
      <c r="F125" s="97"/>
      <c r="G125" s="97"/>
      <c r="H125" s="97"/>
    </row>
    <row r="126" spans="1:8" ht="15.75">
      <c r="B126" s="5" t="s">
        <v>0</v>
      </c>
      <c r="C126" s="5" t="s">
        <v>1</v>
      </c>
      <c r="D126" s="5" t="e">
        <f>#REF!</f>
        <v>#REF!</v>
      </c>
      <c r="E126" s="5" t="e">
        <f>#REF!</f>
        <v>#REF!</v>
      </c>
      <c r="F126" s="5" t="e">
        <f>#REF!</f>
        <v>#REF!</v>
      </c>
      <c r="G126" s="5" t="e">
        <f>#REF!</f>
        <v>#REF!</v>
      </c>
      <c r="H126" s="5" t="e">
        <f>#REF!</f>
        <v>#REF!</v>
      </c>
    </row>
    <row r="127" spans="1:8">
      <c r="A127" s="58">
        <v>15</v>
      </c>
      <c r="B127" s="6">
        <v>1</v>
      </c>
      <c r="C127" s="15" t="s">
        <v>11</v>
      </c>
      <c r="D127" s="68" t="s">
        <v>147</v>
      </c>
      <c r="E127" s="68" t="s">
        <v>147</v>
      </c>
      <c r="F127" s="68" t="s">
        <v>147</v>
      </c>
      <c r="G127" s="27"/>
      <c r="H127" s="27"/>
    </row>
    <row r="128" spans="1:8">
      <c r="B128" s="6">
        <v>2</v>
      </c>
      <c r="C128" s="15" t="s">
        <v>12</v>
      </c>
      <c r="D128" s="27"/>
      <c r="E128" s="27"/>
      <c r="F128" s="27"/>
      <c r="G128" s="27"/>
      <c r="H128" s="27"/>
    </row>
    <row r="129" spans="1:8">
      <c r="B129" s="6">
        <v>3</v>
      </c>
      <c r="C129" s="15" t="s">
        <v>13</v>
      </c>
      <c r="D129" s="27"/>
      <c r="E129" s="27"/>
      <c r="F129" s="27"/>
      <c r="G129" s="27"/>
      <c r="H129" s="27"/>
    </row>
    <row r="130" spans="1:8">
      <c r="B130" s="6">
        <v>4</v>
      </c>
      <c r="C130" s="15" t="s">
        <v>14</v>
      </c>
      <c r="D130" s="27"/>
      <c r="E130" s="27"/>
      <c r="F130" s="27"/>
      <c r="G130" s="27"/>
      <c r="H130" s="27"/>
    </row>
    <row r="131" spans="1:8">
      <c r="B131" s="86">
        <v>5</v>
      </c>
      <c r="C131" s="15" t="s">
        <v>15</v>
      </c>
      <c r="D131" s="27"/>
      <c r="E131" s="27"/>
      <c r="F131" s="27"/>
      <c r="G131" s="27"/>
      <c r="H131" s="27"/>
    </row>
    <row r="132" spans="1:8">
      <c r="D132" s="27"/>
      <c r="E132" s="97"/>
      <c r="F132" s="97"/>
      <c r="G132" s="97"/>
      <c r="H132" s="97"/>
    </row>
    <row r="133" spans="1:8" ht="15.75">
      <c r="B133" s="5" t="s">
        <v>0</v>
      </c>
      <c r="C133" s="5" t="s">
        <v>1</v>
      </c>
      <c r="D133" s="5" t="e">
        <f>#REF!</f>
        <v>#REF!</v>
      </c>
      <c r="E133" s="5" t="e">
        <f>#REF!</f>
        <v>#REF!</v>
      </c>
      <c r="F133" s="5" t="e">
        <f>#REF!</f>
        <v>#REF!</v>
      </c>
      <c r="G133" s="5" t="e">
        <f>#REF!</f>
        <v>#REF!</v>
      </c>
      <c r="H133" s="5" t="e">
        <f>#REF!</f>
        <v>#REF!</v>
      </c>
    </row>
    <row r="134" spans="1:8">
      <c r="A134" s="58">
        <v>16</v>
      </c>
      <c r="B134" s="6">
        <v>1</v>
      </c>
      <c r="C134" s="15" t="s">
        <v>11</v>
      </c>
      <c r="D134" s="27"/>
      <c r="E134" s="27"/>
      <c r="F134" s="27"/>
      <c r="G134" s="27"/>
      <c r="H134" s="27"/>
    </row>
    <row r="135" spans="1:8">
      <c r="B135" s="6">
        <v>2</v>
      </c>
      <c r="C135" s="15" t="s">
        <v>12</v>
      </c>
      <c r="D135" s="27"/>
      <c r="E135" s="27"/>
      <c r="F135" s="27"/>
      <c r="G135" s="27"/>
      <c r="H135" s="27"/>
    </row>
    <row r="136" spans="1:8">
      <c r="B136" s="6">
        <v>3</v>
      </c>
      <c r="C136" s="15" t="s">
        <v>13</v>
      </c>
      <c r="D136" s="27"/>
      <c r="E136" s="27"/>
      <c r="F136" s="27"/>
      <c r="G136" s="27"/>
      <c r="H136" s="27"/>
    </row>
    <row r="137" spans="1:8" ht="39" customHeight="1">
      <c r="B137" s="6">
        <v>4</v>
      </c>
      <c r="C137" s="15" t="s">
        <v>14</v>
      </c>
      <c r="D137" s="27"/>
      <c r="E137" s="27"/>
      <c r="F137" s="27"/>
      <c r="G137" s="27"/>
      <c r="H137" s="27"/>
    </row>
    <row r="138" spans="1:8">
      <c r="B138" s="86">
        <v>5</v>
      </c>
      <c r="C138" s="15" t="s">
        <v>15</v>
      </c>
      <c r="D138" s="27"/>
      <c r="E138" s="27"/>
      <c r="F138" s="27"/>
      <c r="G138" s="27"/>
      <c r="H138" s="27"/>
    </row>
    <row r="139" spans="1:8">
      <c r="D139" s="27"/>
      <c r="E139" s="97"/>
      <c r="F139" s="97"/>
      <c r="G139" s="97"/>
      <c r="H139" s="97"/>
    </row>
    <row r="141" spans="1:8" ht="15.75">
      <c r="B141" s="5" t="s">
        <v>0</v>
      </c>
      <c r="C141" s="5" t="s">
        <v>1</v>
      </c>
      <c r="D141" s="5" t="e">
        <f>#REF!</f>
        <v>#REF!</v>
      </c>
      <c r="E141" s="5" t="e">
        <f>#REF!</f>
        <v>#REF!</v>
      </c>
      <c r="F141" s="5" t="e">
        <f>#REF!</f>
        <v>#REF!</v>
      </c>
      <c r="G141" s="5" t="e">
        <f>#REF!</f>
        <v>#REF!</v>
      </c>
      <c r="H141" s="5" t="e">
        <f>#REF!</f>
        <v>#REF!</v>
      </c>
    </row>
    <row r="142" spans="1:8">
      <c r="A142" s="58">
        <v>17</v>
      </c>
      <c r="B142" s="6">
        <v>1</v>
      </c>
      <c r="C142" s="15" t="s">
        <v>11</v>
      </c>
      <c r="D142" s="2"/>
      <c r="E142" s="2"/>
      <c r="F142" s="2"/>
      <c r="G142" s="16"/>
      <c r="H142" s="6"/>
    </row>
    <row r="143" spans="1:8">
      <c r="B143" s="6">
        <v>2</v>
      </c>
      <c r="C143" s="15" t="s">
        <v>12</v>
      </c>
      <c r="D143" s="27"/>
      <c r="E143" s="27"/>
      <c r="F143" s="27"/>
      <c r="G143" s="27"/>
    </row>
    <row r="144" spans="1:8">
      <c r="B144" s="6">
        <v>3</v>
      </c>
      <c r="C144" s="15" t="s">
        <v>13</v>
      </c>
      <c r="D144" s="27"/>
      <c r="E144" s="27"/>
      <c r="F144" s="27"/>
      <c r="G144" s="27"/>
      <c r="H144" s="27"/>
    </row>
    <row r="145" spans="1:8">
      <c r="B145" s="6">
        <v>4</v>
      </c>
      <c r="C145" s="15" t="s">
        <v>14</v>
      </c>
      <c r="D145" s="27"/>
      <c r="E145" s="27"/>
      <c r="F145" s="27"/>
      <c r="G145" s="27"/>
      <c r="H145" s="27"/>
    </row>
    <row r="146" spans="1:8">
      <c r="B146" s="6">
        <v>5</v>
      </c>
      <c r="C146" s="15" t="s">
        <v>15</v>
      </c>
      <c r="D146" s="27"/>
      <c r="E146" s="27"/>
      <c r="F146" s="27"/>
      <c r="G146" s="27"/>
      <c r="H146" s="27"/>
    </row>
    <row r="147" spans="1:8">
      <c r="B147" s="6">
        <v>6</v>
      </c>
      <c r="C147" s="15"/>
      <c r="D147" s="27"/>
      <c r="E147" s="97"/>
      <c r="F147" s="97"/>
      <c r="G147" s="97"/>
      <c r="H147" s="97"/>
    </row>
    <row r="150" spans="1:8" ht="27.75" customHeight="1">
      <c r="B150" s="5" t="s">
        <v>0</v>
      </c>
      <c r="C150" s="5" t="s">
        <v>1</v>
      </c>
      <c r="D150" s="5" t="e">
        <f>#REF!</f>
        <v>#REF!</v>
      </c>
      <c r="E150" s="5" t="e">
        <f>#REF!</f>
        <v>#REF!</v>
      </c>
      <c r="F150" s="5" t="e">
        <f>#REF!</f>
        <v>#REF!</v>
      </c>
      <c r="G150" s="5" t="e">
        <f>#REF!</f>
        <v>#REF!</v>
      </c>
      <c r="H150" s="5" t="e">
        <f>#REF!</f>
        <v>#REF!</v>
      </c>
    </row>
    <row r="151" spans="1:8">
      <c r="A151" s="58">
        <v>18</v>
      </c>
      <c r="B151" s="6">
        <v>1</v>
      </c>
      <c r="C151" s="15" t="s">
        <v>10</v>
      </c>
      <c r="D151" s="13"/>
      <c r="E151" s="6"/>
      <c r="F151" s="6"/>
      <c r="G151" s="6"/>
      <c r="H151" s="6"/>
    </row>
    <row r="152" spans="1:8">
      <c r="B152" s="6">
        <v>2</v>
      </c>
      <c r="C152" s="15" t="s">
        <v>11</v>
      </c>
      <c r="D152" s="13"/>
      <c r="E152" s="6"/>
      <c r="F152" s="6"/>
      <c r="G152" s="6"/>
      <c r="H152" s="6"/>
    </row>
    <row r="153" spans="1:8">
      <c r="B153" s="6">
        <v>3</v>
      </c>
      <c r="C153" s="15" t="s">
        <v>12</v>
      </c>
      <c r="D153" s="13"/>
      <c r="E153" s="6"/>
      <c r="F153" s="6"/>
      <c r="G153" s="6"/>
      <c r="H153" s="6"/>
    </row>
    <row r="154" spans="1:8">
      <c r="B154" s="6">
        <v>4</v>
      </c>
      <c r="C154" s="15" t="s">
        <v>13</v>
      </c>
      <c r="D154" s="13"/>
      <c r="E154" s="6"/>
      <c r="F154" s="6"/>
      <c r="G154" s="6"/>
      <c r="H154" s="6"/>
    </row>
    <row r="155" spans="1:8">
      <c r="B155" s="6">
        <v>5</v>
      </c>
      <c r="C155" s="15" t="s">
        <v>14</v>
      </c>
      <c r="D155" s="13"/>
      <c r="E155" s="6"/>
      <c r="F155" s="6"/>
      <c r="G155" s="6"/>
      <c r="H155" s="6"/>
    </row>
    <row r="156" spans="1:8">
      <c r="B156" s="6">
        <v>6</v>
      </c>
      <c r="C156" s="15" t="s">
        <v>15</v>
      </c>
      <c r="D156" s="13"/>
      <c r="E156" s="6"/>
      <c r="F156" s="6"/>
      <c r="G156" s="6"/>
      <c r="H156" s="6"/>
    </row>
    <row r="157" spans="1:8">
      <c r="D157" s="13"/>
      <c r="E157" s="6"/>
      <c r="F157" s="6"/>
      <c r="G157" s="6"/>
      <c r="H157" s="6"/>
    </row>
    <row r="160" spans="1:8" ht="28.5" customHeight="1">
      <c r="B160" s="5" t="s">
        <v>0</v>
      </c>
      <c r="C160" s="5" t="s">
        <v>1</v>
      </c>
      <c r="D160" s="5" t="e">
        <f>#REF!</f>
        <v>#REF!</v>
      </c>
      <c r="E160" s="5" t="e">
        <f>#REF!</f>
        <v>#REF!</v>
      </c>
      <c r="F160" s="5" t="e">
        <f>#REF!</f>
        <v>#REF!</v>
      </c>
      <c r="G160" s="5" t="e">
        <f>#REF!</f>
        <v>#REF!</v>
      </c>
      <c r="H160" s="5" t="e">
        <f>#REF!</f>
        <v>#REF!</v>
      </c>
    </row>
    <row r="161" spans="1:8">
      <c r="A161" s="58">
        <v>19</v>
      </c>
      <c r="B161" s="6">
        <v>1</v>
      </c>
      <c r="C161" s="15" t="s">
        <v>10</v>
      </c>
      <c r="D161" s="13"/>
      <c r="E161" s="6"/>
      <c r="F161" s="6"/>
      <c r="G161" s="6"/>
      <c r="H161" s="6"/>
    </row>
    <row r="162" spans="1:8">
      <c r="B162" s="6">
        <v>2</v>
      </c>
      <c r="C162" s="15" t="s">
        <v>11</v>
      </c>
      <c r="D162" s="13"/>
      <c r="E162" s="6"/>
      <c r="F162" s="6"/>
      <c r="G162" s="6"/>
      <c r="H162" s="6"/>
    </row>
    <row r="163" spans="1:8">
      <c r="B163" s="6">
        <v>3</v>
      </c>
      <c r="C163" s="15" t="s">
        <v>12</v>
      </c>
      <c r="D163" s="13"/>
      <c r="E163" s="6"/>
      <c r="F163" s="6"/>
      <c r="G163" s="6"/>
      <c r="H163" s="6"/>
    </row>
    <row r="164" spans="1:8">
      <c r="B164" s="6">
        <v>4</v>
      </c>
      <c r="C164" s="15" t="s">
        <v>13</v>
      </c>
      <c r="D164" s="13"/>
      <c r="E164" s="6"/>
      <c r="F164" s="6"/>
      <c r="G164" s="6"/>
      <c r="H164" s="6"/>
    </row>
    <row r="165" spans="1:8">
      <c r="B165" s="6">
        <v>5</v>
      </c>
      <c r="C165" s="15" t="s">
        <v>14</v>
      </c>
      <c r="D165" s="13"/>
      <c r="E165" s="6"/>
      <c r="F165" s="6"/>
      <c r="G165" s="6"/>
      <c r="H165" s="6"/>
    </row>
    <row r="166" spans="1:8">
      <c r="B166" s="6">
        <v>6</v>
      </c>
      <c r="C166" s="15" t="s">
        <v>15</v>
      </c>
      <c r="D166" s="13"/>
      <c r="E166" s="6"/>
      <c r="F166" s="6"/>
      <c r="G166" s="6"/>
      <c r="H166" s="6"/>
    </row>
    <row r="167" spans="1:8" s="139" customFormat="1">
      <c r="B167" s="195"/>
      <c r="C167" s="118"/>
      <c r="D167" s="119"/>
      <c r="E167" s="195"/>
      <c r="F167" s="195"/>
      <c r="G167" s="195"/>
      <c r="H167" s="195"/>
    </row>
    <row r="168" spans="1:8" s="139" customFormat="1">
      <c r="B168" s="195"/>
      <c r="C168" s="118"/>
      <c r="D168" s="119"/>
      <c r="E168" s="195"/>
      <c r="F168" s="195"/>
      <c r="G168" s="195"/>
      <c r="H168" s="195"/>
    </row>
    <row r="169" spans="1:8" s="139" customFormat="1" ht="31.5">
      <c r="A169" s="139">
        <v>20</v>
      </c>
      <c r="B169" s="5" t="s">
        <v>0</v>
      </c>
      <c r="C169" s="5" t="s">
        <v>1</v>
      </c>
      <c r="D169" s="5" t="s">
        <v>124</v>
      </c>
      <c r="E169" s="5" t="s">
        <v>125</v>
      </c>
      <c r="F169" s="5" t="s">
        <v>126</v>
      </c>
      <c r="G169" s="5" t="s">
        <v>127</v>
      </c>
      <c r="H169" s="5" t="s">
        <v>128</v>
      </c>
    </row>
    <row r="170" spans="1:8" s="139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39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39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39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39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195"/>
      <c r="C176" s="118"/>
      <c r="D176" s="119"/>
      <c r="E176" s="195"/>
      <c r="F176" s="195"/>
      <c r="G176" s="195"/>
      <c r="H176" s="195"/>
    </row>
    <row r="177" spans="1:18" s="139" customFormat="1" ht="31.5">
      <c r="A177" s="139">
        <v>21</v>
      </c>
      <c r="B177" s="5" t="s">
        <v>0</v>
      </c>
      <c r="C177" s="5" t="s">
        <v>1</v>
      </c>
      <c r="D177" s="5" t="s">
        <v>129</v>
      </c>
      <c r="E177" s="5" t="s">
        <v>130</v>
      </c>
      <c r="F177" s="5" t="s">
        <v>112</v>
      </c>
      <c r="G177" s="5" t="s">
        <v>131</v>
      </c>
      <c r="H177" s="5" t="s">
        <v>132</v>
      </c>
    </row>
    <row r="178" spans="1:18" s="139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39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39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39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39" customForma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39" customFormat="1" ht="14.25" customHeight="1">
      <c r="B183" s="6">
        <v>6</v>
      </c>
      <c r="C183" s="15"/>
      <c r="D183" s="13"/>
      <c r="E183" s="6"/>
      <c r="F183" s="6"/>
      <c r="G183" s="6"/>
      <c r="H183" s="6"/>
    </row>
    <row r="186" spans="1:18" ht="26.25">
      <c r="B186" s="360" t="s">
        <v>33</v>
      </c>
      <c r="C186" s="360"/>
      <c r="D186" s="360"/>
      <c r="E186" s="360"/>
      <c r="F186" s="360"/>
      <c r="G186" s="360"/>
      <c r="H186" s="360"/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3" t="s">
        <v>16</v>
      </c>
      <c r="M187" s="24" t="s">
        <v>17</v>
      </c>
      <c r="N187" s="25" t="s">
        <v>18</v>
      </c>
      <c r="O187" s="23" t="s">
        <v>3</v>
      </c>
      <c r="P187" s="23" t="s">
        <v>19</v>
      </c>
    </row>
    <row r="188" spans="1:18">
      <c r="B188" s="6">
        <v>1</v>
      </c>
      <c r="C188" s="15" t="s">
        <v>11</v>
      </c>
      <c r="D188" s="27"/>
      <c r="E188" s="27"/>
      <c r="F188" s="27"/>
      <c r="G188" s="27"/>
      <c r="H188" s="27"/>
      <c r="L188" s="2">
        <v>1</v>
      </c>
      <c r="M188" s="26">
        <f>IF(N226="ΘΕΩΡΙΑ",G10,IF(N226="ΕΡΓΑΣΤΗΡΙΟ",H10,0))</f>
        <v>0</v>
      </c>
      <c r="N188" s="27" t="str">
        <f>B10</f>
        <v>ΓΕΝΙΚΗ ΧΗΜΕΙΑ</v>
      </c>
      <c r="O188" s="28">
        <f>E10</f>
        <v>3</v>
      </c>
      <c r="P188" s="29" t="s">
        <v>84</v>
      </c>
      <c r="R188" s="47" t="str">
        <f t="shared" ref="R188:R200" si="4">N188</f>
        <v>ΓΕΝΙΚΗ ΧΗΜΕΙΑ</v>
      </c>
    </row>
    <row r="189" spans="1:18" ht="18">
      <c r="B189" s="6">
        <v>2</v>
      </c>
      <c r="C189" s="15" t="s">
        <v>12</v>
      </c>
      <c r="D189" s="27"/>
      <c r="E189" s="27"/>
      <c r="F189" s="27"/>
      <c r="G189" s="27"/>
      <c r="H189" s="27"/>
      <c r="L189" s="2">
        <v>2</v>
      </c>
      <c r="M189" s="26">
        <f>N246</f>
        <v>0</v>
      </c>
      <c r="N189" s="27" t="str">
        <f t="shared" ref="N189:N199" si="5">B12</f>
        <v>ΑΝΑΛΥΤΙΚΗ ΧΗΜΕΙΑ Ι Ε</v>
      </c>
      <c r="O189" s="28">
        <f>E12</f>
        <v>6</v>
      </c>
      <c r="P189" s="29" t="s">
        <v>85</v>
      </c>
      <c r="R189" s="47" t="str">
        <f t="shared" si="4"/>
        <v>ΑΝΑΛΥΤΙΚΗ ΧΗΜΕΙΑ Ι Ε</v>
      </c>
    </row>
    <row r="190" spans="1:18" ht="27">
      <c r="B190" s="6">
        <v>3</v>
      </c>
      <c r="C190" s="15" t="s">
        <v>13</v>
      </c>
      <c r="D190" s="27"/>
      <c r="E190" s="27"/>
      <c r="F190" s="27"/>
      <c r="G190" s="27"/>
      <c r="H190" s="27"/>
      <c r="L190" s="2">
        <v>3</v>
      </c>
      <c r="M190" s="26">
        <f>N262</f>
        <v>0</v>
      </c>
      <c r="N190" s="27" t="str">
        <f t="shared" si="5"/>
        <v>ΦΥΣΙΚΕΣ ΚΑΙ ΧΗΜΙΚΕΣ ΔΙΕΡΓΑΣΙΕΣ</v>
      </c>
      <c r="O190" s="28">
        <f t="shared" ref="O190:O200" si="6">E13</f>
        <v>2</v>
      </c>
      <c r="P190" s="29" t="s">
        <v>86</v>
      </c>
      <c r="R190" s="47" t="str">
        <f t="shared" si="4"/>
        <v>ΦΥΣΙΚΕΣ ΚΑΙ ΧΗΜΙΚΕΣ ΔΙΕΡΓΑΣΙΕΣ</v>
      </c>
    </row>
    <row r="191" spans="1:18" ht="27">
      <c r="B191" s="6">
        <v>4</v>
      </c>
      <c r="C191" s="15" t="s">
        <v>14</v>
      </c>
      <c r="D191" s="27"/>
      <c r="E191" s="27"/>
      <c r="F191" s="27"/>
      <c r="G191" s="27"/>
      <c r="H191" s="27"/>
      <c r="L191" s="2">
        <v>4</v>
      </c>
      <c r="M191" s="26">
        <f>N278</f>
        <v>0</v>
      </c>
      <c r="N191" s="27" t="str">
        <f t="shared" si="5"/>
        <v>ΑΣΦΑΛΕΙΑ ΚΑΙ ΥΓΙΕΙΝΗ ΣΤΗΝ ΕΡΓΑΣΙΑ</v>
      </c>
      <c r="O191" s="28">
        <f t="shared" si="6"/>
        <v>2</v>
      </c>
      <c r="P191" s="29" t="s">
        <v>88</v>
      </c>
      <c r="R191" s="47" t="str">
        <f t="shared" si="4"/>
        <v>ΑΣΦΑΛΕΙΑ ΚΑΙ ΥΓΙΕΙΝΗ ΣΤΗΝ ΕΡΓΑΣΙΑ</v>
      </c>
    </row>
    <row r="192" spans="1:18">
      <c r="B192" s="151"/>
      <c r="C192" s="118"/>
      <c r="D192" s="119"/>
      <c r="E192" s="151"/>
      <c r="F192" s="151"/>
      <c r="G192" s="151"/>
      <c r="H192" s="151"/>
      <c r="L192" s="2">
        <v>5</v>
      </c>
      <c r="M192" s="26">
        <f>N294</f>
        <v>0</v>
      </c>
      <c r="N192" s="27" t="str">
        <f t="shared" si="5"/>
        <v>ΣΤΑΤΙΣΤΙΚΗ</v>
      </c>
      <c r="O192" s="28">
        <f t="shared" si="6"/>
        <v>2</v>
      </c>
      <c r="P192" s="29" t="s">
        <v>87</v>
      </c>
      <c r="R192" s="47" t="str">
        <f t="shared" si="4"/>
        <v>ΣΤΑΤΙΣΤΙΚΗ</v>
      </c>
    </row>
    <row r="193" spans="2:18" ht="27">
      <c r="B193" s="151"/>
      <c r="C193" s="118"/>
      <c r="D193" s="119"/>
      <c r="E193" s="151"/>
      <c r="F193" s="151"/>
      <c r="G193" s="151"/>
      <c r="H193" s="151"/>
      <c r="L193" s="2">
        <v>6</v>
      </c>
      <c r="M193" s="26">
        <f>N310</f>
        <v>0</v>
      </c>
      <c r="N193" s="27" t="str">
        <f t="shared" si="5"/>
        <v>ΠΡΑΚΤΙΚΗ ΕΦΑΡΜΟΓΗ ΣΤΗΝ ΕΙΔΙΚΟΤΗΤΑ</v>
      </c>
      <c r="O193" s="28">
        <f t="shared" si="6"/>
        <v>3</v>
      </c>
      <c r="P193" s="29" t="s">
        <v>91</v>
      </c>
      <c r="R193" s="47" t="str">
        <f t="shared" si="4"/>
        <v>ΠΡΑΚΤΙΚΗ ΕΦΑΡΜΟΓΗ ΣΤΗΝ ΕΙΔΙΚΟΤΗΤΑ</v>
      </c>
    </row>
    <row r="194" spans="2:18" ht="26.25">
      <c r="B194" s="353" t="s">
        <v>34</v>
      </c>
      <c r="C194" s="353"/>
      <c r="D194" s="353"/>
      <c r="E194" s="353"/>
      <c r="F194" s="353"/>
      <c r="G194" s="353"/>
      <c r="H194" s="353"/>
      <c r="L194" s="2">
        <v>7</v>
      </c>
      <c r="M194" s="26">
        <f>N326</f>
        <v>0</v>
      </c>
      <c r="N194" s="139" t="s">
        <v>133</v>
      </c>
      <c r="O194" s="28">
        <f>E11</f>
        <v>2</v>
      </c>
      <c r="P194" s="29" t="s">
        <v>90</v>
      </c>
      <c r="R194" s="47" t="str">
        <f t="shared" si="4"/>
        <v>ΑΝΑΛΥΤΙΚΗ ΧΗΜΕΙΑ Ι Θ</v>
      </c>
    </row>
    <row r="195" spans="2:18" ht="31.5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2">
        <v>8</v>
      </c>
      <c r="M195" s="26">
        <f>N342</f>
        <v>0</v>
      </c>
      <c r="N195" s="27">
        <f t="shared" si="5"/>
        <v>0</v>
      </c>
      <c r="O195" s="28">
        <v>0</v>
      </c>
      <c r="P195" s="29" t="s">
        <v>89</v>
      </c>
      <c r="R195" s="47">
        <f t="shared" si="4"/>
        <v>0</v>
      </c>
    </row>
    <row r="196" spans="2:18">
      <c r="B196" s="6">
        <v>1</v>
      </c>
      <c r="C196" s="15" t="s">
        <v>60</v>
      </c>
      <c r="D196" s="27"/>
      <c r="E196" s="27"/>
      <c r="F196" s="27"/>
      <c r="G196" s="27"/>
      <c r="H196" s="27"/>
      <c r="L196" s="2">
        <v>9</v>
      </c>
      <c r="M196" s="26">
        <f>N358</f>
        <v>0</v>
      </c>
      <c r="N196" s="27">
        <f t="shared" si="5"/>
        <v>0</v>
      </c>
      <c r="O196" s="28">
        <f t="shared" si="6"/>
        <v>0</v>
      </c>
      <c r="P196" s="29" t="s">
        <v>92</v>
      </c>
      <c r="R196" s="47">
        <f t="shared" si="4"/>
        <v>0</v>
      </c>
    </row>
    <row r="197" spans="2:18">
      <c r="B197" s="6">
        <v>1</v>
      </c>
      <c r="C197" s="15"/>
      <c r="D197" s="27"/>
      <c r="E197" s="27"/>
      <c r="F197" s="27"/>
      <c r="G197" s="27"/>
      <c r="H197" s="27"/>
      <c r="L197" s="2">
        <v>10</v>
      </c>
      <c r="M197" s="26">
        <f>N374</f>
        <v>0</v>
      </c>
      <c r="N197" s="27">
        <f t="shared" si="5"/>
        <v>0</v>
      </c>
      <c r="O197" s="28">
        <f t="shared" si="6"/>
        <v>0</v>
      </c>
      <c r="P197" s="29" t="s">
        <v>93</v>
      </c>
      <c r="R197" s="47">
        <f t="shared" si="4"/>
        <v>0</v>
      </c>
    </row>
    <row r="198" spans="2:18">
      <c r="B198" s="6">
        <v>2</v>
      </c>
      <c r="C198" s="15" t="s">
        <v>61</v>
      </c>
      <c r="D198" s="27"/>
      <c r="E198" s="27"/>
      <c r="F198" s="27"/>
      <c r="G198" s="27"/>
      <c r="H198" s="27"/>
      <c r="L198" s="2">
        <v>11</v>
      </c>
      <c r="M198" s="26">
        <f>N390</f>
        <v>0</v>
      </c>
      <c r="N198" s="27">
        <f t="shared" si="5"/>
        <v>0</v>
      </c>
      <c r="O198" s="28">
        <f t="shared" si="6"/>
        <v>0</v>
      </c>
      <c r="P198" s="29" t="s">
        <v>94</v>
      </c>
      <c r="R198" s="47">
        <f t="shared" si="4"/>
        <v>0</v>
      </c>
    </row>
    <row r="199" spans="2:18">
      <c r="B199" s="6">
        <v>2</v>
      </c>
      <c r="C199" s="15"/>
      <c r="D199" s="27"/>
      <c r="E199" s="27"/>
      <c r="F199" s="27"/>
      <c r="G199" s="27"/>
      <c r="H199" s="27"/>
      <c r="L199" s="2">
        <v>12</v>
      </c>
      <c r="M199" s="26">
        <f>N405</f>
        <v>0</v>
      </c>
      <c r="N199" s="27">
        <f t="shared" si="5"/>
        <v>0</v>
      </c>
      <c r="O199" s="28">
        <f t="shared" si="6"/>
        <v>0</v>
      </c>
      <c r="P199" s="29"/>
      <c r="R199" s="48">
        <f t="shared" si="4"/>
        <v>0</v>
      </c>
    </row>
    <row r="200" spans="2:18">
      <c r="B200" s="6">
        <v>3</v>
      </c>
      <c r="C200" s="15" t="s">
        <v>62</v>
      </c>
      <c r="D200" s="91"/>
      <c r="E200" s="91"/>
      <c r="F200" s="91"/>
      <c r="G200" s="91"/>
      <c r="H200" s="91"/>
      <c r="L200" s="2">
        <v>13</v>
      </c>
      <c r="M200" s="26">
        <f>N420</f>
        <v>0</v>
      </c>
      <c r="N200" s="27">
        <f>B23</f>
        <v>0</v>
      </c>
      <c r="O200" s="28">
        <f t="shared" si="6"/>
        <v>0</v>
      </c>
      <c r="P200" s="29"/>
      <c r="R200" s="48">
        <f t="shared" si="4"/>
        <v>0</v>
      </c>
    </row>
    <row r="201" spans="2:18" ht="15.75" thickBot="1">
      <c r="B201" s="6">
        <v>3</v>
      </c>
      <c r="C201" s="15"/>
      <c r="D201" s="111"/>
      <c r="E201" s="111"/>
      <c r="F201" s="112"/>
      <c r="G201" s="111"/>
      <c r="H201" s="112"/>
      <c r="L201" s="52"/>
      <c r="M201" s="55"/>
      <c r="N201" s="53" t="s">
        <v>20</v>
      </c>
      <c r="O201" s="54">
        <f>SUM(O188:O200)</f>
        <v>20</v>
      </c>
      <c r="P201" s="49">
        <f>SUM(P188:P199)</f>
        <v>0</v>
      </c>
    </row>
    <row r="202" spans="2:18">
      <c r="B202" s="61"/>
      <c r="C202" s="61"/>
      <c r="D202" s="61"/>
      <c r="E202" s="61"/>
      <c r="F202" s="61"/>
      <c r="G202" s="61"/>
      <c r="H202" s="61"/>
      <c r="L202" s="60"/>
      <c r="M202" s="36"/>
      <c r="N202" s="36"/>
      <c r="O202" s="17"/>
      <c r="P202" s="59"/>
    </row>
    <row r="203" spans="2:18">
      <c r="B203" s="61"/>
      <c r="C203" s="61"/>
      <c r="D203" s="61"/>
      <c r="E203" s="61"/>
      <c r="F203" s="61"/>
      <c r="G203" s="61"/>
      <c r="H203" s="61"/>
      <c r="L203" s="60"/>
      <c r="M203" s="35"/>
      <c r="N203" s="35"/>
      <c r="O203" s="17"/>
      <c r="P203" s="59"/>
    </row>
    <row r="204" spans="2:18">
      <c r="B204" s="61"/>
      <c r="C204" s="61"/>
      <c r="D204" s="61"/>
      <c r="E204" s="61"/>
      <c r="F204" s="61"/>
      <c r="G204" s="61"/>
      <c r="H204" s="61"/>
      <c r="L204" s="60"/>
      <c r="M204" s="354" t="s">
        <v>21</v>
      </c>
      <c r="N204" s="354"/>
      <c r="O204" s="17"/>
      <c r="P204" s="59"/>
    </row>
    <row r="205" spans="2:18">
      <c r="B205" s="61"/>
      <c r="C205" s="61"/>
      <c r="D205" s="61"/>
      <c r="E205" s="61"/>
      <c r="F205" s="61"/>
      <c r="G205" s="61"/>
      <c r="H205" s="61"/>
      <c r="L205" s="30" t="s">
        <v>22</v>
      </c>
      <c r="M205" s="17" t="s">
        <v>23</v>
      </c>
      <c r="N205" s="17"/>
      <c r="O205" s="17"/>
      <c r="P205" s="59"/>
    </row>
    <row r="206" spans="2:18">
      <c r="B206" s="61"/>
      <c r="C206" s="61"/>
      <c r="D206" s="61"/>
      <c r="E206" s="61"/>
      <c r="F206" s="61"/>
      <c r="G206" s="61"/>
      <c r="H206" s="61"/>
      <c r="L206" s="60"/>
      <c r="M206" s="17" t="s">
        <v>24</v>
      </c>
      <c r="N206" s="17"/>
      <c r="O206" s="17"/>
      <c r="P206" s="59"/>
    </row>
    <row r="207" spans="2:18">
      <c r="B207" s="61"/>
      <c r="C207" s="61"/>
      <c r="D207" s="61"/>
      <c r="E207" s="61"/>
      <c r="F207" s="61"/>
      <c r="G207" s="61"/>
      <c r="H207" s="61"/>
      <c r="L207" s="60"/>
      <c r="M207" s="17"/>
      <c r="N207" s="17"/>
      <c r="O207" s="17"/>
      <c r="P207" s="59"/>
    </row>
    <row r="208" spans="2:18">
      <c r="B208" s="61"/>
      <c r="C208" s="61"/>
      <c r="D208" s="61"/>
      <c r="E208" s="61"/>
      <c r="F208" s="61"/>
      <c r="G208" s="61"/>
      <c r="H208" s="61"/>
      <c r="L208" s="30" t="s">
        <v>25</v>
      </c>
      <c r="M208" s="17" t="s">
        <v>26</v>
      </c>
      <c r="N208" s="17"/>
      <c r="O208" s="17"/>
      <c r="P208" s="59"/>
    </row>
    <row r="209" spans="2:16">
      <c r="B209" s="61"/>
      <c r="C209" s="61"/>
      <c r="D209" s="61"/>
      <c r="E209" s="61"/>
      <c r="F209" s="61"/>
      <c r="G209" s="61"/>
      <c r="H209" s="61"/>
      <c r="L209" s="60"/>
      <c r="M209" s="17" t="s">
        <v>27</v>
      </c>
      <c r="N209" s="17"/>
      <c r="O209" s="17"/>
      <c r="P209" s="59"/>
    </row>
    <row r="210" spans="2:16">
      <c r="B210" s="61"/>
      <c r="C210" s="61"/>
      <c r="D210" s="61"/>
      <c r="E210" s="61"/>
      <c r="F210" s="61"/>
      <c r="G210" s="61"/>
      <c r="H210" s="61"/>
      <c r="L210" s="60"/>
      <c r="M210" s="31" t="s">
        <v>28</v>
      </c>
      <c r="N210" s="17"/>
      <c r="O210" s="17"/>
      <c r="P210" s="59"/>
    </row>
    <row r="211" spans="2:16">
      <c r="B211" s="61"/>
      <c r="C211" s="61"/>
      <c r="D211" s="61"/>
      <c r="E211" s="61"/>
      <c r="F211" s="61"/>
      <c r="G211" s="61"/>
      <c r="H211" s="61"/>
      <c r="L211" s="60"/>
      <c r="M211" s="17" t="s">
        <v>29</v>
      </c>
      <c r="N211" s="17"/>
      <c r="O211" s="17"/>
      <c r="P211" s="59"/>
    </row>
    <row r="212" spans="2:16" ht="15" customHeight="1">
      <c r="B212" s="61"/>
      <c r="C212" s="61"/>
      <c r="D212" s="61"/>
      <c r="E212" s="61"/>
      <c r="F212" s="61"/>
      <c r="G212" s="61"/>
      <c r="H212" s="61"/>
      <c r="L212" s="60"/>
      <c r="M212" s="17" t="s">
        <v>30</v>
      </c>
      <c r="N212" s="17"/>
      <c r="O212" s="17"/>
      <c r="P212" s="59"/>
    </row>
    <row r="213" spans="2:16">
      <c r="B213" s="61"/>
      <c r="C213" s="61"/>
      <c r="D213" s="61"/>
      <c r="E213" s="61"/>
      <c r="F213" s="61"/>
      <c r="G213" s="61"/>
      <c r="H213" s="61"/>
      <c r="L213" s="60"/>
      <c r="M213" s="17" t="s">
        <v>46</v>
      </c>
      <c r="N213" s="17"/>
      <c r="O213" s="17"/>
      <c r="P213" s="59"/>
    </row>
    <row r="214" spans="2:16">
      <c r="B214" s="61"/>
      <c r="C214" s="61"/>
      <c r="D214" s="61"/>
      <c r="E214" s="61"/>
      <c r="F214" s="61"/>
      <c r="G214" s="61"/>
      <c r="H214" s="61"/>
      <c r="L214" s="60"/>
      <c r="M214" s="85" t="s">
        <v>47</v>
      </c>
      <c r="N214" s="17"/>
      <c r="O214" s="17"/>
      <c r="P214" s="59"/>
    </row>
    <row r="215" spans="2:16">
      <c r="B215" s="61"/>
      <c r="C215" s="61"/>
      <c r="D215" s="61"/>
      <c r="E215" s="61"/>
      <c r="F215" s="61"/>
      <c r="G215" s="61"/>
      <c r="H215" s="61"/>
      <c r="L215" s="60"/>
      <c r="M215" s="17"/>
      <c r="N215" s="62" t="s">
        <v>31</v>
      </c>
      <c r="O215" s="17"/>
      <c r="P215" s="59"/>
    </row>
    <row r="216" spans="2:16">
      <c r="B216" s="61"/>
      <c r="C216" s="61"/>
      <c r="D216" s="61"/>
      <c r="E216" s="61"/>
      <c r="F216" s="61"/>
      <c r="G216" s="61"/>
      <c r="H216" s="61"/>
      <c r="L216" s="60"/>
      <c r="M216" s="17"/>
      <c r="N216" s="62" t="s">
        <v>32</v>
      </c>
      <c r="O216" s="17"/>
      <c r="P216" s="59"/>
    </row>
    <row r="217" spans="2:16" ht="15.75" thickBot="1">
      <c r="B217" s="61"/>
      <c r="C217" s="61"/>
      <c r="D217" s="61"/>
      <c r="E217" s="61"/>
      <c r="F217" s="61"/>
      <c r="G217" s="61"/>
      <c r="H217" s="61"/>
      <c r="L217" s="18"/>
      <c r="M217" s="19"/>
      <c r="N217" s="19"/>
      <c r="O217" s="19"/>
      <c r="P217" s="20"/>
    </row>
    <row r="218" spans="2:16">
      <c r="B218" s="61"/>
      <c r="C218" s="61"/>
      <c r="D218" s="61"/>
      <c r="E218" s="61"/>
      <c r="F218" s="61"/>
      <c r="G218" s="61"/>
      <c r="H218" s="61"/>
    </row>
    <row r="219" spans="2:16">
      <c r="B219" s="61"/>
      <c r="C219" s="61"/>
      <c r="D219" s="61"/>
      <c r="E219" s="61"/>
      <c r="F219" s="61"/>
      <c r="G219" s="61"/>
      <c r="H219" s="61"/>
    </row>
    <row r="220" spans="2:16" ht="18.75">
      <c r="B220" s="61"/>
      <c r="C220" s="61"/>
      <c r="D220" s="61"/>
      <c r="E220" s="61"/>
      <c r="F220" s="61"/>
      <c r="G220" s="61"/>
      <c r="H220" s="61"/>
      <c r="M220" s="32"/>
      <c r="N220" s="39" t="s">
        <v>105</v>
      </c>
      <c r="O220" s="32"/>
    </row>
    <row r="221" spans="2:16" ht="15.75">
      <c r="B221" s="61"/>
      <c r="C221" s="61"/>
      <c r="D221" s="61"/>
      <c r="E221" s="61"/>
      <c r="F221" s="61"/>
      <c r="G221" s="61"/>
      <c r="H221" s="61"/>
      <c r="M221" s="32"/>
      <c r="N221" s="40"/>
      <c r="O221" s="32"/>
    </row>
    <row r="222" spans="2:16" ht="15.75">
      <c r="B222" s="61"/>
      <c r="C222" s="61"/>
      <c r="D222" s="61"/>
      <c r="E222" s="61"/>
      <c r="F222" s="61"/>
      <c r="G222" s="61"/>
      <c r="H222" s="61"/>
      <c r="M222" s="37"/>
      <c r="N222" s="41" t="str">
        <f>$A$1</f>
        <v>ΤΕΧΝΙΚΟΣ  ΦΑΡΜΑΚΩΝ , ΚΑΛΛΥΝΤΙΚΩΝ ΚΑΙ ΠΑΡΕΜΦΕΡΩΝ ΠΡΟΙΟΝΤΩΝ</v>
      </c>
      <c r="O222" s="32"/>
    </row>
    <row r="223" spans="2:16" ht="15.75">
      <c r="B223" s="61"/>
      <c r="C223" s="61"/>
      <c r="D223" s="61"/>
      <c r="E223" s="61"/>
      <c r="F223" s="61"/>
      <c r="G223" s="61"/>
      <c r="H223" s="61"/>
      <c r="M223" s="32"/>
      <c r="N223" s="42"/>
      <c r="O223" s="32"/>
    </row>
    <row r="224" spans="2:16" ht="15.75">
      <c r="B224" s="61"/>
      <c r="C224" s="61"/>
      <c r="D224" s="61"/>
      <c r="E224" s="61"/>
      <c r="F224" s="61"/>
      <c r="G224" s="61"/>
      <c r="H224" s="61"/>
      <c r="M224" s="32"/>
      <c r="N224" s="42"/>
      <c r="O224" s="32"/>
    </row>
    <row r="225" spans="2:15" ht="18.75">
      <c r="B225" s="61"/>
      <c r="C225" s="61"/>
      <c r="D225" s="61"/>
      <c r="E225" s="61"/>
      <c r="F225" s="61"/>
      <c r="G225" s="61"/>
      <c r="H225" s="61"/>
      <c r="M225" s="32"/>
      <c r="N225" s="44" t="str">
        <f>B10</f>
        <v>ΓΕΝΙΚΗ ΧΗΜΕΙΑ</v>
      </c>
      <c r="O225" s="32"/>
    </row>
    <row r="226" spans="2:15" ht="15.75">
      <c r="B226" s="61"/>
      <c r="C226" s="61"/>
      <c r="D226" s="61"/>
      <c r="E226" s="61"/>
      <c r="F226" s="61"/>
      <c r="G226" s="61"/>
      <c r="H226" s="61"/>
      <c r="M226" s="32"/>
      <c r="N226" s="42" t="str">
        <f>IF(N225=B10,IF(C10&lt;&gt;"",C9,IF(D10&lt;&gt;"",D9,0)))</f>
        <v>ΘΕΩΡΙΑ</v>
      </c>
      <c r="O226" s="32"/>
    </row>
    <row r="227" spans="2:15">
      <c r="B227" s="61"/>
      <c r="C227" s="61"/>
      <c r="D227" s="61"/>
      <c r="E227" s="61"/>
      <c r="F227" s="61"/>
      <c r="G227" s="61"/>
      <c r="H227" s="61"/>
      <c r="M227" s="38"/>
      <c r="N227" s="43"/>
      <c r="O227" s="33"/>
    </row>
    <row r="228" spans="2:15" ht="18.75">
      <c r="B228" s="61"/>
      <c r="C228" s="61"/>
      <c r="D228" s="61"/>
      <c r="E228" s="61"/>
      <c r="F228" s="61"/>
      <c r="G228" s="61"/>
      <c r="H228" s="61"/>
      <c r="M228" s="38"/>
      <c r="N228" s="44"/>
      <c r="O228" s="33"/>
    </row>
    <row r="229" spans="2:15">
      <c r="B229" s="61"/>
      <c r="C229" s="61"/>
      <c r="D229" s="61"/>
      <c r="E229" s="61"/>
      <c r="F229" s="61"/>
      <c r="G229" s="61"/>
      <c r="H229" s="61"/>
      <c r="M229" s="38"/>
      <c r="N229" s="43"/>
      <c r="O229" s="33"/>
    </row>
    <row r="230" spans="2:15">
      <c r="B230" s="61"/>
      <c r="C230" s="61"/>
      <c r="D230" s="61"/>
      <c r="E230" s="61"/>
      <c r="F230" s="61"/>
      <c r="G230" s="61"/>
      <c r="H230" s="61"/>
      <c r="M230" s="38"/>
      <c r="N230" s="43">
        <f>IF(N226="ΘΕΩΡΙΑ",G10,IF(N226="ΕΡΓΑΣΤΗΡΙΟ",H10,0))</f>
        <v>0</v>
      </c>
      <c r="O230" s="33"/>
    </row>
    <row r="231" spans="2:15">
      <c r="B231" s="61"/>
      <c r="C231" s="61"/>
      <c r="D231" s="61"/>
      <c r="E231" s="61"/>
      <c r="F231" s="61"/>
      <c r="G231" s="61"/>
      <c r="H231" s="61"/>
      <c r="M231" s="38"/>
      <c r="N231" s="43"/>
      <c r="O231" s="33"/>
    </row>
    <row r="232" spans="2:15" ht="18.75">
      <c r="B232" s="61"/>
      <c r="C232" s="61"/>
      <c r="D232" s="61"/>
      <c r="E232" s="61"/>
      <c r="F232" s="61"/>
      <c r="G232" s="61"/>
      <c r="H232" s="61"/>
      <c r="M232" s="38"/>
      <c r="N232" s="45" t="str">
        <f>$A$3</f>
        <v>Α’ Εξάμηνο   -  ΑΙΘΟΥΣΑ : 35</v>
      </c>
      <c r="O232" s="33"/>
    </row>
    <row r="233" spans="2:15" ht="18.75">
      <c r="B233" s="61"/>
      <c r="C233" s="61"/>
      <c r="D233" s="61"/>
      <c r="E233" s="61"/>
      <c r="F233" s="61"/>
      <c r="G233" s="61"/>
      <c r="H233" s="61"/>
      <c r="M233" s="38"/>
      <c r="N233" s="34"/>
      <c r="O233" s="33"/>
    </row>
    <row r="234" spans="2:15">
      <c r="B234" s="61"/>
      <c r="C234" s="61"/>
      <c r="D234" s="61"/>
      <c r="E234" s="61"/>
      <c r="F234" s="61"/>
      <c r="G234" s="61"/>
      <c r="H234" s="61"/>
      <c r="M234" s="38"/>
      <c r="N234" s="17"/>
      <c r="O234" s="33"/>
    </row>
    <row r="235" spans="2:15">
      <c r="B235" s="61"/>
      <c r="C235" s="61"/>
      <c r="D235" s="61"/>
      <c r="E235" s="61"/>
      <c r="F235" s="61"/>
      <c r="G235" s="61"/>
      <c r="H235" s="61"/>
      <c r="M235" s="17"/>
      <c r="N235" s="17"/>
      <c r="O235" s="17"/>
    </row>
    <row r="236" spans="2:15" ht="18.75">
      <c r="B236" s="61"/>
      <c r="C236" s="61"/>
      <c r="D236" s="61"/>
      <c r="E236" s="61"/>
      <c r="F236" s="61"/>
      <c r="G236" s="61"/>
      <c r="H236" s="61"/>
      <c r="M236" s="32"/>
      <c r="N236" s="39" t="str">
        <f>$N$220</f>
        <v>2020 Α</v>
      </c>
      <c r="O236" s="32"/>
    </row>
    <row r="237" spans="2:15" ht="15.75">
      <c r="B237" s="61"/>
      <c r="C237" s="61"/>
      <c r="D237" s="61"/>
      <c r="E237" s="61"/>
      <c r="F237" s="61"/>
      <c r="G237" s="61"/>
      <c r="H237" s="61"/>
      <c r="M237" s="32"/>
      <c r="N237" s="40"/>
      <c r="O237" s="32"/>
    </row>
    <row r="238" spans="2:15" ht="15.75">
      <c r="B238" s="61"/>
      <c r="C238" s="61"/>
      <c r="D238" s="61"/>
      <c r="E238" s="61"/>
      <c r="F238" s="61"/>
      <c r="G238" s="61"/>
      <c r="H238" s="61"/>
      <c r="M238" s="37"/>
      <c r="N238" s="41" t="str">
        <f>$A$1</f>
        <v>ΤΕΧΝΙΚΟΣ  ΦΑΡΜΑΚΩΝ , ΚΑΛΛΥΝΤΙΚΩΝ ΚΑΙ ΠΑΡΕΜΦΕΡΩΝ ΠΡΟΙΟΝΤΩΝ</v>
      </c>
      <c r="O238" s="32"/>
    </row>
    <row r="239" spans="2:15" ht="15.75">
      <c r="B239" s="61"/>
      <c r="C239" s="61"/>
      <c r="D239" s="61"/>
      <c r="E239" s="61"/>
      <c r="F239" s="61"/>
      <c r="G239" s="61"/>
      <c r="H239" s="61"/>
      <c r="M239" s="32"/>
      <c r="N239" s="42"/>
      <c r="O239" s="32"/>
    </row>
    <row r="240" spans="2:15" ht="15.75">
      <c r="B240" s="61"/>
      <c r="C240" s="61"/>
      <c r="D240" s="61"/>
      <c r="E240" s="61"/>
      <c r="F240" s="61"/>
      <c r="G240" s="61"/>
      <c r="H240" s="61"/>
      <c r="M240" s="32"/>
      <c r="N240" s="42"/>
      <c r="O240" s="32"/>
    </row>
    <row r="241" spans="2:15" ht="18.75">
      <c r="B241" s="61"/>
      <c r="C241" s="61"/>
      <c r="D241" s="61"/>
      <c r="E241" s="61"/>
      <c r="F241" s="61"/>
      <c r="G241" s="61"/>
      <c r="H241" s="61"/>
      <c r="M241" s="32"/>
      <c r="N241" s="44" t="str">
        <f>B12</f>
        <v>ΑΝΑΛΥΤΙΚΗ ΧΗΜΕΙΑ Ι Ε</v>
      </c>
      <c r="O241" s="32"/>
    </row>
    <row r="242" spans="2:15" ht="15.75">
      <c r="B242" s="61"/>
      <c r="C242" s="61"/>
      <c r="D242" s="61"/>
      <c r="E242" s="61"/>
      <c r="F242" s="61"/>
      <c r="G242" s="61"/>
      <c r="H242" s="61"/>
      <c r="M242" s="32"/>
      <c r="N242" s="42" t="str">
        <f>IF(N241=B12,IF(C12&lt;&gt;"",C9,IF(D12&lt;&gt;"",D9,0)))</f>
        <v>ΕΡΓΑΣΤΗΡΙΟ</v>
      </c>
      <c r="O242" s="32"/>
    </row>
    <row r="243" spans="2:15">
      <c r="B243" s="61"/>
      <c r="C243" s="61"/>
      <c r="D243" s="61"/>
      <c r="E243" s="61"/>
      <c r="F243" s="61"/>
      <c r="G243" s="61"/>
      <c r="H243" s="61"/>
      <c r="M243" s="38"/>
      <c r="N243" s="43"/>
      <c r="O243" s="33"/>
    </row>
    <row r="244" spans="2:15" ht="18.75">
      <c r="B244" s="61"/>
      <c r="C244" s="61"/>
      <c r="D244" s="61"/>
      <c r="E244" s="61"/>
      <c r="F244" s="61"/>
      <c r="G244" s="61"/>
      <c r="H244" s="61"/>
      <c r="M244" s="38"/>
      <c r="N244" s="44"/>
      <c r="O244" s="33"/>
    </row>
    <row r="245" spans="2:15">
      <c r="B245" s="61"/>
      <c r="C245" s="61"/>
      <c r="D245" s="61"/>
      <c r="E245" s="61"/>
      <c r="F245" s="61"/>
      <c r="G245" s="61"/>
      <c r="H245" s="61"/>
      <c r="M245" s="38"/>
      <c r="N245" s="43"/>
      <c r="O245" s="33"/>
    </row>
    <row r="246" spans="2:15">
      <c r="B246" s="61"/>
      <c r="C246" s="61"/>
      <c r="D246" s="61"/>
      <c r="E246" s="61"/>
      <c r="F246" s="61"/>
      <c r="G246" s="61"/>
      <c r="H246" s="61"/>
      <c r="M246" s="38"/>
      <c r="N246" s="43">
        <f>IF(N242="ΘΕΩΡΙΑ",G12,IF(N242="ΕΡΓΑΣΤΗΡΙΟ",H12,0))</f>
        <v>0</v>
      </c>
      <c r="O246" s="33"/>
    </row>
    <row r="247" spans="2:15">
      <c r="B247" s="61"/>
      <c r="C247" s="61"/>
      <c r="D247" s="61"/>
      <c r="E247" s="61"/>
      <c r="F247" s="61"/>
      <c r="G247" s="61"/>
      <c r="H247" s="61"/>
      <c r="M247" s="38"/>
      <c r="N247" s="43"/>
      <c r="O247" s="33"/>
    </row>
    <row r="248" spans="2:15" ht="18.75">
      <c r="B248" s="61"/>
      <c r="C248" s="61"/>
      <c r="D248" s="61"/>
      <c r="E248" s="61"/>
      <c r="F248" s="61"/>
      <c r="G248" s="61"/>
      <c r="H248" s="61"/>
      <c r="M248" s="38"/>
      <c r="N248" s="45" t="str">
        <f>$A$3</f>
        <v>Α’ Εξάμηνο   -  ΑΙΘΟΥΣΑ : 35</v>
      </c>
      <c r="O248" s="33"/>
    </row>
    <row r="249" spans="2:15" ht="18.75">
      <c r="B249" s="61"/>
      <c r="C249" s="61"/>
      <c r="D249" s="61"/>
      <c r="E249" s="61"/>
      <c r="F249" s="61"/>
      <c r="G249" s="61"/>
      <c r="H249" s="61"/>
      <c r="M249" s="38"/>
      <c r="N249" s="34"/>
      <c r="O249" s="33"/>
    </row>
    <row r="250" spans="2:15">
      <c r="B250" s="61"/>
      <c r="C250" s="61"/>
      <c r="D250" s="61"/>
      <c r="E250" s="61"/>
      <c r="F250" s="61"/>
      <c r="G250" s="61"/>
      <c r="H250" s="61"/>
      <c r="M250" s="38"/>
      <c r="N250" s="17"/>
      <c r="O250" s="33"/>
    </row>
    <row r="251" spans="2:15">
      <c r="B251" s="61"/>
      <c r="C251" s="61"/>
      <c r="D251" s="61"/>
      <c r="E251" s="61"/>
      <c r="F251" s="61"/>
      <c r="G251" s="61"/>
      <c r="H251" s="61"/>
      <c r="M251" s="17"/>
      <c r="N251" s="17"/>
      <c r="O251" s="17"/>
    </row>
    <row r="252" spans="2:15" ht="18.75">
      <c r="B252" s="61"/>
      <c r="C252" s="61"/>
      <c r="D252" s="61"/>
      <c r="E252" s="61"/>
      <c r="F252" s="61"/>
      <c r="G252" s="61"/>
      <c r="H252" s="61"/>
      <c r="M252" s="32"/>
      <c r="N252" s="39" t="str">
        <f>$N$220</f>
        <v>2020 Α</v>
      </c>
      <c r="O252" s="32"/>
    </row>
    <row r="253" spans="2:15" ht="15.75">
      <c r="B253" s="61"/>
      <c r="C253" s="61"/>
      <c r="D253" s="61"/>
      <c r="E253" s="61"/>
      <c r="F253" s="61"/>
      <c r="G253" s="61"/>
      <c r="H253" s="61"/>
      <c r="M253" s="32"/>
      <c r="N253" s="40"/>
      <c r="O253" s="32"/>
    </row>
    <row r="254" spans="2:15" ht="15.75">
      <c r="B254" s="61"/>
      <c r="C254" s="61"/>
      <c r="D254" s="61"/>
      <c r="E254" s="61"/>
      <c r="F254" s="61"/>
      <c r="G254" s="61"/>
      <c r="H254" s="61"/>
      <c r="M254" s="37"/>
      <c r="N254" s="41" t="str">
        <f>$A$1</f>
        <v>ΤΕΧΝΙΚΟΣ  ΦΑΡΜΑΚΩΝ , ΚΑΛΛΥΝΤΙΚΩΝ ΚΑΙ ΠΑΡΕΜΦΕΡΩΝ ΠΡΟΙΟΝΤΩΝ</v>
      </c>
      <c r="O254" s="32"/>
    </row>
    <row r="255" spans="2:15" ht="15.75">
      <c r="B255" s="61"/>
      <c r="C255" s="61"/>
      <c r="D255" s="61"/>
      <c r="E255" s="61"/>
      <c r="F255" s="61"/>
      <c r="G255" s="61"/>
      <c r="H255" s="61"/>
      <c r="M255" s="32"/>
      <c r="N255" s="42"/>
      <c r="O255" s="32"/>
    </row>
    <row r="256" spans="2:15" ht="15.75">
      <c r="B256" s="61"/>
      <c r="C256" s="61"/>
      <c r="D256" s="61"/>
      <c r="E256" s="61"/>
      <c r="F256" s="61"/>
      <c r="G256" s="61"/>
      <c r="H256" s="61"/>
      <c r="M256" s="32"/>
      <c r="N256" s="42"/>
      <c r="O256" s="32"/>
    </row>
    <row r="257" spans="2:15" ht="18.75">
      <c r="B257" s="61"/>
      <c r="C257" s="61"/>
      <c r="D257" s="61"/>
      <c r="E257" s="61"/>
      <c r="F257" s="61"/>
      <c r="G257" s="61"/>
      <c r="H257" s="61"/>
      <c r="M257" s="32"/>
      <c r="N257" s="44" t="str">
        <f>B13</f>
        <v>ΦΥΣΙΚΕΣ ΚΑΙ ΧΗΜΙΚΕΣ ΔΙΕΡΓΑΣΙΕΣ</v>
      </c>
      <c r="O257" s="32"/>
    </row>
    <row r="258" spans="2:15" ht="15.75">
      <c r="B258" s="61"/>
      <c r="C258" s="61"/>
      <c r="D258" s="61"/>
      <c r="E258" s="61"/>
      <c r="F258" s="61"/>
      <c r="G258" s="61"/>
      <c r="H258" s="61"/>
      <c r="M258" s="32"/>
      <c r="N258" s="42" t="str">
        <f>IF(N257=B13,IF(C13&lt;&gt;"",C9,IF(D13&lt;&gt;"",D9,0)))</f>
        <v>ΘΕΩΡΙΑ</v>
      </c>
      <c r="O258" s="32"/>
    </row>
    <row r="259" spans="2:15">
      <c r="B259" s="61"/>
      <c r="C259" s="61"/>
      <c r="D259" s="61"/>
      <c r="E259" s="61"/>
      <c r="F259" s="61"/>
      <c r="G259" s="61"/>
      <c r="H259" s="61"/>
      <c r="M259" s="38"/>
      <c r="N259" s="43"/>
      <c r="O259" s="33"/>
    </row>
    <row r="260" spans="2:15" ht="18.75">
      <c r="B260" s="61"/>
      <c r="C260" s="61"/>
      <c r="D260" s="61"/>
      <c r="E260" s="61"/>
      <c r="F260" s="61"/>
      <c r="G260" s="61"/>
      <c r="H260" s="61"/>
      <c r="M260" s="38"/>
      <c r="N260" s="44"/>
      <c r="O260" s="33"/>
    </row>
    <row r="261" spans="2:15">
      <c r="B261" s="61"/>
      <c r="C261" s="61"/>
      <c r="D261" s="61"/>
      <c r="E261" s="61"/>
      <c r="F261" s="61"/>
      <c r="G261" s="61"/>
      <c r="H261" s="61"/>
      <c r="M261" s="38"/>
      <c r="N261" s="43"/>
      <c r="O261" s="33"/>
    </row>
    <row r="262" spans="2:15">
      <c r="B262" s="61"/>
      <c r="C262" s="61"/>
      <c r="D262" s="61"/>
      <c r="E262" s="61"/>
      <c r="F262" s="61"/>
      <c r="G262" s="61"/>
      <c r="H262" s="61"/>
      <c r="M262" s="38"/>
      <c r="N262" s="43">
        <f>IF(N258="ΘΕΩΡΙΑ",G13,IF(N258="ΕΡΓΑΣΤΗΡΙΟ",H13,0))</f>
        <v>0</v>
      </c>
      <c r="O262" s="33"/>
    </row>
    <row r="263" spans="2:15">
      <c r="B263" s="61"/>
      <c r="C263" s="61"/>
      <c r="D263" s="61"/>
      <c r="E263" s="61"/>
      <c r="F263" s="61"/>
      <c r="G263" s="61"/>
      <c r="H263" s="61"/>
      <c r="M263" s="38"/>
      <c r="N263" s="43"/>
      <c r="O263" s="33"/>
    </row>
    <row r="264" spans="2:15" ht="18.75">
      <c r="B264" s="61"/>
      <c r="C264" s="61"/>
      <c r="D264" s="61"/>
      <c r="E264" s="61"/>
      <c r="F264" s="61"/>
      <c r="G264" s="61"/>
      <c r="H264" s="61"/>
      <c r="M264" s="38"/>
      <c r="N264" s="45" t="str">
        <f>$A$3</f>
        <v>Α’ Εξάμηνο   -  ΑΙΘΟΥΣΑ : 35</v>
      </c>
      <c r="O264" s="33"/>
    </row>
    <row r="265" spans="2:15" ht="18.75">
      <c r="B265" s="61"/>
      <c r="C265" s="61"/>
      <c r="D265" s="61"/>
      <c r="E265" s="61"/>
      <c r="F265" s="61"/>
      <c r="G265" s="61"/>
      <c r="H265" s="61"/>
      <c r="M265" s="38"/>
      <c r="N265" s="34"/>
      <c r="O265" s="33"/>
    </row>
    <row r="266" spans="2:15" ht="15" customHeight="1">
      <c r="B266" s="61"/>
      <c r="C266" s="61"/>
      <c r="D266" s="61"/>
      <c r="E266" s="61"/>
      <c r="F266" s="61"/>
      <c r="G266" s="61"/>
      <c r="H266" s="61"/>
      <c r="M266" s="38"/>
      <c r="N266" s="17"/>
      <c r="O266" s="33"/>
    </row>
    <row r="267" spans="2:15" ht="15" customHeight="1">
      <c r="B267" s="61"/>
      <c r="C267" s="61"/>
      <c r="D267" s="61"/>
      <c r="E267" s="61"/>
      <c r="F267" s="61"/>
      <c r="G267" s="61"/>
      <c r="H267" s="61"/>
      <c r="M267" s="17"/>
      <c r="N267" s="17"/>
      <c r="O267" s="17"/>
    </row>
    <row r="268" spans="2:15" ht="18.75">
      <c r="B268" s="61"/>
      <c r="C268" s="61"/>
      <c r="D268" s="61"/>
      <c r="E268" s="61"/>
      <c r="F268" s="61"/>
      <c r="G268" s="61"/>
      <c r="H268" s="61"/>
      <c r="M268" s="32"/>
      <c r="N268" s="39" t="str">
        <f>$N$220</f>
        <v>2020 Α</v>
      </c>
      <c r="O268" s="32"/>
    </row>
    <row r="269" spans="2:15" ht="15.75" customHeight="1">
      <c r="B269" s="61"/>
      <c r="C269" s="61"/>
      <c r="D269" s="61"/>
      <c r="E269" s="61"/>
      <c r="F269" s="61"/>
      <c r="G269" s="61"/>
      <c r="H269" s="61"/>
      <c r="M269" s="32"/>
      <c r="N269" s="40"/>
      <c r="O269" s="32"/>
    </row>
    <row r="270" spans="2:15" ht="15.75" customHeight="1">
      <c r="B270" s="61"/>
      <c r="C270" s="61"/>
      <c r="D270" s="61"/>
      <c r="E270" s="61"/>
      <c r="F270" s="61"/>
      <c r="G270" s="61"/>
      <c r="H270" s="61"/>
      <c r="M270" s="37"/>
      <c r="N270" s="41" t="str">
        <f>$A$1</f>
        <v>ΤΕΧΝΙΚΟΣ  ΦΑΡΜΑΚΩΝ , ΚΑΛΛΥΝΤΙΚΩΝ ΚΑΙ ΠΑΡΕΜΦΕΡΩΝ ΠΡΟΙΟΝΤΩΝ</v>
      </c>
      <c r="O270" s="32"/>
    </row>
    <row r="271" spans="2:15" ht="15.75" customHeight="1">
      <c r="B271" s="61"/>
      <c r="C271" s="61"/>
      <c r="D271" s="61"/>
      <c r="E271" s="61"/>
      <c r="F271" s="61"/>
      <c r="G271" s="61"/>
      <c r="H271" s="61"/>
      <c r="M271" s="32"/>
      <c r="N271" s="42"/>
      <c r="O271" s="32"/>
    </row>
    <row r="272" spans="2:15" ht="15.75" customHeight="1">
      <c r="B272" s="61"/>
      <c r="C272" s="61"/>
      <c r="D272" s="61"/>
      <c r="E272" s="61"/>
      <c r="F272" s="61"/>
      <c r="G272" s="61"/>
      <c r="H272" s="61"/>
      <c r="M272" s="32"/>
      <c r="N272" s="42"/>
      <c r="O272" s="32"/>
    </row>
    <row r="273" spans="2:15" ht="18.75">
      <c r="B273" s="61"/>
      <c r="C273" s="61"/>
      <c r="D273" s="61"/>
      <c r="E273" s="61"/>
      <c r="F273" s="61"/>
      <c r="G273" s="61"/>
      <c r="H273" s="61"/>
      <c r="M273" s="32"/>
      <c r="N273" s="44" t="str">
        <f>B14</f>
        <v>ΑΣΦΑΛΕΙΑ ΚΑΙ ΥΓΙΕΙΝΗ ΣΤΗΝ ΕΡΓΑΣΙΑ</v>
      </c>
      <c r="O273" s="32"/>
    </row>
    <row r="274" spans="2:15" ht="15.75" customHeight="1">
      <c r="B274" s="61"/>
      <c r="C274" s="61"/>
      <c r="D274" s="61"/>
      <c r="E274" s="61"/>
      <c r="F274" s="61"/>
      <c r="G274" s="61"/>
      <c r="H274" s="61"/>
      <c r="M274" s="32"/>
      <c r="N274" s="42" t="str">
        <f>IF(N273=B14,IF(C14&lt;&gt;"",C9,IF(D14&lt;&gt;"",D9,0)))</f>
        <v>ΘΕΩΡΙΑ</v>
      </c>
      <c r="O274" s="32"/>
    </row>
    <row r="275" spans="2:15" ht="15" customHeight="1">
      <c r="B275" s="61"/>
      <c r="C275" s="61"/>
      <c r="D275" s="61"/>
      <c r="E275" s="61"/>
      <c r="F275" s="61"/>
      <c r="G275" s="61"/>
      <c r="H275" s="61"/>
      <c r="M275" s="38"/>
      <c r="N275" s="43"/>
      <c r="O275" s="33"/>
    </row>
    <row r="276" spans="2:15" ht="18.75">
      <c r="B276" s="61"/>
      <c r="C276" s="61"/>
      <c r="D276" s="61"/>
      <c r="E276" s="61"/>
      <c r="F276" s="61"/>
      <c r="G276" s="61"/>
      <c r="H276" s="61"/>
      <c r="M276" s="38"/>
      <c r="N276" s="44"/>
      <c r="O276" s="33"/>
    </row>
    <row r="277" spans="2:15" ht="15" customHeight="1">
      <c r="B277" s="61"/>
      <c r="C277" s="61"/>
      <c r="D277" s="61"/>
      <c r="E277" s="61"/>
      <c r="F277" s="61"/>
      <c r="G277" s="61"/>
      <c r="H277" s="61"/>
      <c r="M277" s="38"/>
      <c r="N277" s="43"/>
      <c r="O277" s="33"/>
    </row>
    <row r="278" spans="2:15" ht="15" customHeight="1">
      <c r="B278" s="61"/>
      <c r="C278" s="61"/>
      <c r="D278" s="61"/>
      <c r="E278" s="61"/>
      <c r="F278" s="61"/>
      <c r="G278" s="61"/>
      <c r="H278" s="61"/>
      <c r="M278" s="38"/>
      <c r="N278" s="43">
        <f>IF(N274="ΘΕΩΡΙΑ",G14,IF(N274="ΕΡΓΑΣΤΗΡΙΟ",H14,0))</f>
        <v>0</v>
      </c>
      <c r="O278" s="33"/>
    </row>
    <row r="279" spans="2:15" ht="15" customHeight="1">
      <c r="B279" s="61"/>
      <c r="C279" s="61"/>
      <c r="D279" s="61"/>
      <c r="E279" s="61"/>
      <c r="F279" s="61"/>
      <c r="G279" s="61"/>
      <c r="H279" s="61"/>
      <c r="M279" s="38"/>
      <c r="N279" s="43"/>
      <c r="O279" s="33"/>
    </row>
    <row r="280" spans="2:15" ht="18.75">
      <c r="B280" s="61"/>
      <c r="C280" s="61"/>
      <c r="D280" s="61"/>
      <c r="E280" s="61"/>
      <c r="F280" s="61"/>
      <c r="G280" s="61"/>
      <c r="H280" s="61"/>
      <c r="M280" s="38"/>
      <c r="N280" s="45" t="str">
        <f>$A$3</f>
        <v>Α’ Εξάμηνο   -  ΑΙΘΟΥΣΑ : 35</v>
      </c>
      <c r="O280" s="33"/>
    </row>
    <row r="281" spans="2:15" ht="18.75">
      <c r="B281" s="61"/>
      <c r="C281" s="61"/>
      <c r="D281" s="61"/>
      <c r="E281" s="61"/>
      <c r="F281" s="61"/>
      <c r="G281" s="61"/>
      <c r="H281" s="61"/>
      <c r="M281" s="38"/>
      <c r="N281" s="34"/>
      <c r="O281" s="33"/>
    </row>
    <row r="282" spans="2:15" ht="15" customHeight="1">
      <c r="B282" s="61"/>
      <c r="C282" s="61"/>
      <c r="D282" s="61"/>
      <c r="E282" s="61"/>
      <c r="F282" s="61"/>
      <c r="G282" s="61"/>
      <c r="H282" s="61"/>
      <c r="M282" s="38"/>
      <c r="N282" s="17"/>
      <c r="O282" s="33"/>
    </row>
    <row r="283" spans="2:15" ht="15" customHeight="1">
      <c r="B283" s="61"/>
      <c r="C283" s="61"/>
      <c r="D283" s="61"/>
      <c r="E283" s="61"/>
      <c r="F283" s="61"/>
      <c r="G283" s="61"/>
      <c r="H283" s="61"/>
      <c r="M283" s="17"/>
      <c r="N283" s="17"/>
      <c r="O283" s="17"/>
    </row>
    <row r="284" spans="2:15" ht="18.75">
      <c r="B284" s="61"/>
      <c r="C284" s="61"/>
      <c r="D284" s="61"/>
      <c r="E284" s="61"/>
      <c r="F284" s="61"/>
      <c r="G284" s="61"/>
      <c r="H284" s="61"/>
      <c r="M284" s="32"/>
      <c r="N284" s="39" t="str">
        <f>$N$220</f>
        <v>2020 Α</v>
      </c>
      <c r="O284" s="32"/>
    </row>
    <row r="285" spans="2:15" ht="15.75" customHeight="1">
      <c r="B285" s="61"/>
      <c r="C285" s="61"/>
      <c r="D285" s="61"/>
      <c r="E285" s="61"/>
      <c r="F285" s="61"/>
      <c r="G285" s="61"/>
      <c r="H285" s="61"/>
      <c r="M285" s="32"/>
      <c r="N285" s="40"/>
      <c r="O285" s="32"/>
    </row>
    <row r="286" spans="2:15" ht="15.75" customHeight="1">
      <c r="B286" s="61"/>
      <c r="C286" s="61"/>
      <c r="D286" s="61"/>
      <c r="E286" s="61"/>
      <c r="F286" s="61"/>
      <c r="G286" s="61"/>
      <c r="H286" s="61"/>
      <c r="M286" s="37"/>
      <c r="N286" s="41" t="str">
        <f>$A$1</f>
        <v>ΤΕΧΝΙΚΟΣ  ΦΑΡΜΑΚΩΝ , ΚΑΛΛΥΝΤΙΚΩΝ ΚΑΙ ΠΑΡΕΜΦΕΡΩΝ ΠΡΟΙΟΝΤΩΝ</v>
      </c>
      <c r="O286" s="32"/>
    </row>
    <row r="287" spans="2:15" ht="15.75" customHeight="1">
      <c r="B287" s="61"/>
      <c r="C287" s="61"/>
      <c r="D287" s="61"/>
      <c r="E287" s="61"/>
      <c r="F287" s="61"/>
      <c r="G287" s="61"/>
      <c r="H287" s="61"/>
      <c r="M287" s="32"/>
      <c r="N287" s="42"/>
      <c r="O287" s="32"/>
    </row>
    <row r="288" spans="2:15" ht="15.75" customHeight="1">
      <c r="B288" s="61"/>
      <c r="C288" s="61"/>
      <c r="D288" s="61"/>
      <c r="E288" s="61"/>
      <c r="F288" s="61"/>
      <c r="G288" s="61"/>
      <c r="H288" s="61"/>
      <c r="M288" s="32"/>
      <c r="N288" s="42"/>
      <c r="O288" s="32"/>
    </row>
    <row r="289" spans="2:15" ht="18.75">
      <c r="B289" s="61"/>
      <c r="C289" s="61"/>
      <c r="D289" s="61"/>
      <c r="E289" s="61"/>
      <c r="F289" s="61"/>
      <c r="G289" s="61"/>
      <c r="H289" s="61"/>
      <c r="M289" s="32"/>
      <c r="N289" s="44" t="str">
        <f>B15</f>
        <v>ΣΤΑΤΙΣΤΙΚΗ</v>
      </c>
      <c r="O289" s="32"/>
    </row>
    <row r="290" spans="2:15" ht="15.75" customHeight="1">
      <c r="B290" s="61"/>
      <c r="C290" s="61"/>
      <c r="D290" s="61"/>
      <c r="E290" s="61"/>
      <c r="F290" s="61"/>
      <c r="G290" s="61"/>
      <c r="H290" s="61"/>
      <c r="M290" s="32"/>
      <c r="N290" s="42" t="str">
        <f>IF(N289=B15,IF(C15&lt;&gt;"",C9,IF(D15&lt;&gt;"",D9,0)))</f>
        <v>ΘΕΩΡΙΑ</v>
      </c>
      <c r="O290" s="32"/>
    </row>
    <row r="291" spans="2:15" ht="15" customHeight="1">
      <c r="B291" s="61"/>
      <c r="C291" s="61"/>
      <c r="D291" s="61"/>
      <c r="E291" s="61"/>
      <c r="F291" s="61"/>
      <c r="G291" s="61"/>
      <c r="H291" s="61"/>
      <c r="M291" s="38"/>
      <c r="N291" s="43"/>
      <c r="O291" s="33"/>
    </row>
    <row r="292" spans="2:15" ht="18.75">
      <c r="B292" s="61"/>
      <c r="C292" s="61"/>
      <c r="D292" s="61"/>
      <c r="E292" s="61"/>
      <c r="F292" s="61"/>
      <c r="G292" s="61"/>
      <c r="H292" s="61"/>
      <c r="M292" s="38"/>
      <c r="N292" s="44"/>
      <c r="O292" s="33"/>
    </row>
    <row r="293" spans="2:15" ht="15" customHeight="1">
      <c r="B293" s="61"/>
      <c r="C293" s="61"/>
      <c r="D293" s="61"/>
      <c r="E293" s="61"/>
      <c r="F293" s="61"/>
      <c r="G293" s="61"/>
      <c r="H293" s="61"/>
      <c r="M293" s="38"/>
      <c r="N293" s="43"/>
      <c r="O293" s="33"/>
    </row>
    <row r="294" spans="2:15" ht="15" customHeight="1">
      <c r="B294" s="61"/>
      <c r="C294" s="61"/>
      <c r="D294" s="61"/>
      <c r="E294" s="61"/>
      <c r="F294" s="61"/>
      <c r="G294" s="61"/>
      <c r="H294" s="61"/>
      <c r="M294" s="38"/>
      <c r="N294" s="43">
        <f>IF(N290="ΘΕΩΡΙΑ",G15,IF(N290="ΕΡΓΑΣΤΗΡΙΟ",H15,0))</f>
        <v>0</v>
      </c>
      <c r="O294" s="33"/>
    </row>
    <row r="295" spans="2:15" ht="15" customHeight="1">
      <c r="B295" s="61"/>
      <c r="C295" s="61"/>
      <c r="D295" s="61"/>
      <c r="E295" s="61"/>
      <c r="F295" s="61"/>
      <c r="G295" s="61"/>
      <c r="H295" s="61"/>
      <c r="M295" s="38"/>
      <c r="N295" s="43"/>
      <c r="O295" s="33"/>
    </row>
    <row r="296" spans="2:15" ht="18.75">
      <c r="B296" s="61"/>
      <c r="C296" s="61"/>
      <c r="D296" s="61"/>
      <c r="E296" s="61"/>
      <c r="F296" s="61"/>
      <c r="G296" s="61"/>
      <c r="H296" s="61"/>
      <c r="M296" s="38"/>
      <c r="N296" s="45" t="str">
        <f>$A$3</f>
        <v>Α’ Εξάμηνο   -  ΑΙΘΟΥΣΑ : 35</v>
      </c>
      <c r="O296" s="33"/>
    </row>
    <row r="297" spans="2:15" ht="18.75">
      <c r="B297" s="61"/>
      <c r="C297" s="61"/>
      <c r="D297" s="61"/>
      <c r="E297" s="61"/>
      <c r="F297" s="61"/>
      <c r="G297" s="61"/>
      <c r="H297" s="61"/>
      <c r="M297" s="38"/>
      <c r="N297" s="34"/>
      <c r="O297" s="33"/>
    </row>
    <row r="298" spans="2:15" ht="15" customHeight="1">
      <c r="B298" s="61"/>
      <c r="C298" s="61"/>
      <c r="D298" s="61"/>
      <c r="E298" s="61"/>
      <c r="F298" s="61"/>
      <c r="G298" s="61"/>
      <c r="H298" s="61"/>
      <c r="M298" s="38"/>
      <c r="N298" s="17"/>
      <c r="O298" s="33"/>
    </row>
    <row r="299" spans="2:15" ht="15" customHeight="1">
      <c r="B299" s="61"/>
      <c r="C299" s="61"/>
      <c r="D299" s="61"/>
      <c r="E299" s="61"/>
      <c r="F299" s="61"/>
      <c r="G299" s="61"/>
      <c r="H299" s="61"/>
      <c r="M299" s="17"/>
      <c r="N299" s="17"/>
      <c r="O299" s="17"/>
    </row>
    <row r="300" spans="2:15" ht="18.75">
      <c r="B300" s="61"/>
      <c r="C300" s="61"/>
      <c r="D300" s="61"/>
      <c r="E300" s="61"/>
      <c r="F300" s="61"/>
      <c r="G300" s="61"/>
      <c r="H300" s="61"/>
      <c r="M300" s="32"/>
      <c r="N300" s="39" t="str">
        <f>$N$220</f>
        <v>2020 Α</v>
      </c>
      <c r="O300" s="32"/>
    </row>
    <row r="301" spans="2:15" ht="15.75" customHeight="1">
      <c r="B301" s="61"/>
      <c r="C301" s="61"/>
      <c r="D301" s="61"/>
      <c r="E301" s="61"/>
      <c r="F301" s="61"/>
      <c r="G301" s="61"/>
      <c r="H301" s="61"/>
      <c r="M301" s="32"/>
      <c r="N301" s="40"/>
      <c r="O301" s="32"/>
    </row>
    <row r="302" spans="2:15" ht="15.75" customHeight="1">
      <c r="B302" s="61"/>
      <c r="C302" s="61"/>
      <c r="D302" s="61"/>
      <c r="E302" s="61"/>
      <c r="F302" s="61"/>
      <c r="G302" s="61"/>
      <c r="H302" s="61"/>
      <c r="M302" s="37"/>
      <c r="N302" s="41" t="str">
        <f>$A$1</f>
        <v>ΤΕΧΝΙΚΟΣ  ΦΑΡΜΑΚΩΝ , ΚΑΛΛΥΝΤΙΚΩΝ ΚΑΙ ΠΑΡΕΜΦΕΡΩΝ ΠΡΟΙΟΝΤΩΝ</v>
      </c>
      <c r="O302" s="32"/>
    </row>
    <row r="303" spans="2:15" ht="15.75" customHeight="1">
      <c r="B303" s="61"/>
      <c r="C303" s="61"/>
      <c r="D303" s="61"/>
      <c r="E303" s="61"/>
      <c r="F303" s="61"/>
      <c r="G303" s="61"/>
      <c r="H303" s="61"/>
      <c r="M303" s="32"/>
      <c r="N303" s="42"/>
      <c r="O303" s="32"/>
    </row>
    <row r="304" spans="2:15" ht="15.75" customHeight="1">
      <c r="B304" s="61"/>
      <c r="C304" s="61"/>
      <c r="D304" s="61"/>
      <c r="E304" s="61"/>
      <c r="F304" s="61"/>
      <c r="G304" s="61"/>
      <c r="H304" s="61"/>
      <c r="M304" s="32"/>
      <c r="N304" s="42"/>
      <c r="O304" s="32"/>
    </row>
    <row r="305" spans="2:15" ht="18.75">
      <c r="B305" s="61"/>
      <c r="C305" s="61"/>
      <c r="D305" s="61"/>
      <c r="E305" s="61"/>
      <c r="F305" s="61"/>
      <c r="G305" s="61"/>
      <c r="H305" s="61"/>
      <c r="M305" s="32"/>
      <c r="N305" s="44" t="str">
        <f>B16</f>
        <v>ΠΡΑΚΤΙΚΗ ΕΦΑΡΜΟΓΗ ΣΤΗΝ ΕΙΔΙΚΟΤΗΤΑ</v>
      </c>
      <c r="O305" s="32"/>
    </row>
    <row r="306" spans="2:15" ht="15.75" customHeight="1">
      <c r="B306" s="61"/>
      <c r="C306" s="61"/>
      <c r="D306" s="61"/>
      <c r="E306" s="61"/>
      <c r="F306" s="61"/>
      <c r="G306" s="61"/>
      <c r="H306" s="61"/>
      <c r="M306" s="32"/>
      <c r="N306" s="42" t="str">
        <f>IF(N305=B16,IF(C16&lt;&gt;"",C9,IF(D16&lt;&gt;"",D9,0)))</f>
        <v>ΕΡΓΑΣΤΗΡΙΟ</v>
      </c>
      <c r="O306" s="32"/>
    </row>
    <row r="307" spans="2:15" ht="15" customHeight="1">
      <c r="B307" s="61"/>
      <c r="C307" s="61"/>
      <c r="D307" s="61"/>
      <c r="E307" s="61"/>
      <c r="F307" s="61"/>
      <c r="G307" s="61"/>
      <c r="H307" s="61"/>
      <c r="M307" s="38"/>
      <c r="N307" s="43"/>
      <c r="O307" s="33"/>
    </row>
    <row r="308" spans="2:15" ht="18.75">
      <c r="B308" s="61"/>
      <c r="C308" s="61"/>
      <c r="D308" s="61"/>
      <c r="E308" s="61"/>
      <c r="F308" s="61"/>
      <c r="G308" s="61"/>
      <c r="H308" s="61"/>
      <c r="M308" s="38"/>
      <c r="N308" s="44"/>
      <c r="O308" s="33"/>
    </row>
    <row r="309" spans="2:15" ht="15" customHeight="1">
      <c r="B309" s="61"/>
      <c r="C309" s="61"/>
      <c r="D309" s="61"/>
      <c r="E309" s="61"/>
      <c r="F309" s="61"/>
      <c r="G309" s="61"/>
      <c r="H309" s="61"/>
      <c r="M309" s="38"/>
      <c r="N309" s="43"/>
      <c r="O309" s="33"/>
    </row>
    <row r="310" spans="2:15" ht="15" customHeight="1">
      <c r="B310" s="61"/>
      <c r="C310" s="61"/>
      <c r="D310" s="61"/>
      <c r="E310" s="61"/>
      <c r="F310" s="61"/>
      <c r="G310" s="61"/>
      <c r="H310" s="61"/>
      <c r="M310" s="38"/>
      <c r="N310" s="43">
        <f>IF(N306="ΘΕΩΡΙΑ",G16,IF(N306="ΕΡΓΑΣΤΗΡΙΟ",H16,0))</f>
        <v>0</v>
      </c>
      <c r="O310" s="33"/>
    </row>
    <row r="311" spans="2:15" ht="15" customHeight="1">
      <c r="B311" s="61"/>
      <c r="C311" s="61"/>
      <c r="D311" s="61"/>
      <c r="E311" s="61"/>
      <c r="F311" s="61"/>
      <c r="G311" s="61"/>
      <c r="H311" s="61"/>
      <c r="M311" s="38"/>
      <c r="N311" s="43"/>
      <c r="O311" s="33"/>
    </row>
    <row r="312" spans="2:15" ht="18.75">
      <c r="B312" s="61"/>
      <c r="C312" s="61"/>
      <c r="D312" s="61"/>
      <c r="E312" s="61"/>
      <c r="F312" s="61"/>
      <c r="G312" s="61"/>
      <c r="H312" s="61"/>
      <c r="M312" s="38"/>
      <c r="N312" s="45" t="str">
        <f>$A$3</f>
        <v>Α’ Εξάμηνο   -  ΑΙΘΟΥΣΑ : 35</v>
      </c>
      <c r="O312" s="33"/>
    </row>
    <row r="313" spans="2:15" ht="18.75">
      <c r="B313" s="61"/>
      <c r="C313" s="61"/>
      <c r="D313" s="61"/>
      <c r="E313" s="61"/>
      <c r="F313" s="61"/>
      <c r="G313" s="61"/>
      <c r="H313" s="61"/>
      <c r="M313" s="38"/>
      <c r="N313" s="34"/>
      <c r="O313" s="33"/>
    </row>
    <row r="314" spans="2:15" ht="15" customHeight="1">
      <c r="B314" s="61"/>
      <c r="C314" s="61"/>
      <c r="D314" s="61"/>
      <c r="E314" s="61"/>
      <c r="F314" s="61"/>
      <c r="G314" s="61"/>
      <c r="H314" s="61"/>
      <c r="M314" s="38"/>
      <c r="N314" s="17"/>
      <c r="O314" s="33"/>
    </row>
    <row r="315" spans="2:15" ht="15" customHeight="1">
      <c r="B315" s="61"/>
      <c r="C315" s="61"/>
      <c r="D315" s="61"/>
      <c r="E315" s="61"/>
      <c r="F315" s="61"/>
      <c r="G315" s="61"/>
      <c r="H315" s="61"/>
      <c r="M315" s="17"/>
      <c r="N315" s="17"/>
      <c r="O315" s="17"/>
    </row>
    <row r="316" spans="2:15" ht="18.75">
      <c r="B316" s="61"/>
      <c r="C316" s="61"/>
      <c r="D316" s="61"/>
      <c r="E316" s="61"/>
      <c r="F316" s="61"/>
      <c r="G316" s="61"/>
      <c r="H316" s="61"/>
      <c r="M316" s="32"/>
      <c r="N316" s="39" t="str">
        <f>$N$220</f>
        <v>2020 Α</v>
      </c>
      <c r="O316" s="32"/>
    </row>
    <row r="317" spans="2:15" ht="15.75" customHeight="1">
      <c r="B317" s="61"/>
      <c r="C317" s="61"/>
      <c r="D317" s="61"/>
      <c r="E317" s="61"/>
      <c r="F317" s="61"/>
      <c r="G317" s="61"/>
      <c r="H317" s="61"/>
      <c r="M317" s="32"/>
      <c r="N317" s="40"/>
      <c r="O317" s="32"/>
    </row>
    <row r="318" spans="2:15" ht="15.75" customHeight="1">
      <c r="B318" s="61"/>
      <c r="C318" s="61"/>
      <c r="D318" s="61"/>
      <c r="E318" s="61"/>
      <c r="F318" s="61"/>
      <c r="G318" s="61"/>
      <c r="H318" s="61"/>
      <c r="M318" s="37"/>
      <c r="N318" s="41" t="str">
        <f>$A$1</f>
        <v>ΤΕΧΝΙΚΟΣ  ΦΑΡΜΑΚΩΝ , ΚΑΛΛΥΝΤΙΚΩΝ ΚΑΙ ΠΑΡΕΜΦΕΡΩΝ ΠΡΟΙΟΝΤΩΝ</v>
      </c>
      <c r="O318" s="32"/>
    </row>
    <row r="319" spans="2:15" ht="15.75">
      <c r="B319" s="61"/>
      <c r="C319" s="61"/>
      <c r="D319" s="61"/>
      <c r="E319" s="61"/>
      <c r="F319" s="61"/>
      <c r="G319" s="61"/>
      <c r="H319" s="61"/>
      <c r="M319" s="32"/>
      <c r="N319" s="42"/>
      <c r="O319" s="32"/>
    </row>
    <row r="320" spans="2:15" ht="15.75">
      <c r="B320" s="61"/>
      <c r="C320" s="61"/>
      <c r="D320" s="61"/>
      <c r="E320" s="61"/>
      <c r="F320" s="61"/>
      <c r="G320" s="61"/>
      <c r="H320" s="61"/>
      <c r="M320" s="32"/>
      <c r="N320" s="42"/>
      <c r="O320" s="32"/>
    </row>
    <row r="321" spans="2:15" ht="18.75">
      <c r="B321" s="61"/>
      <c r="C321" s="61"/>
      <c r="D321" s="61"/>
      <c r="E321" s="61"/>
      <c r="F321" s="61"/>
      <c r="G321" s="61"/>
      <c r="H321" s="61"/>
      <c r="M321" s="32"/>
      <c r="N321" s="44">
        <f>B17</f>
        <v>0</v>
      </c>
      <c r="O321" s="32"/>
    </row>
    <row r="322" spans="2:15" ht="15.75">
      <c r="B322" s="61"/>
      <c r="C322" s="61"/>
      <c r="D322" s="61"/>
      <c r="E322" s="61"/>
      <c r="F322" s="61"/>
      <c r="G322" s="61"/>
      <c r="H322" s="61"/>
      <c r="M322" s="32"/>
      <c r="N322" s="42">
        <f>IF(N321=B17,IF(C17&lt;&gt;"",C9,IF(D17&lt;&gt;"",D9,0)))</f>
        <v>0</v>
      </c>
      <c r="O322" s="32"/>
    </row>
    <row r="323" spans="2:15">
      <c r="B323" s="61"/>
      <c r="C323" s="61"/>
      <c r="D323" s="61"/>
      <c r="E323" s="61"/>
      <c r="F323" s="61"/>
      <c r="G323" s="61"/>
      <c r="H323" s="61"/>
      <c r="M323" s="38"/>
      <c r="N323" s="43"/>
      <c r="O323" s="33"/>
    </row>
    <row r="324" spans="2:15" ht="18.75">
      <c r="B324" s="61"/>
      <c r="C324" s="61"/>
      <c r="D324" s="61"/>
      <c r="E324" s="61"/>
      <c r="F324" s="61"/>
      <c r="G324" s="61"/>
      <c r="H324" s="61"/>
      <c r="M324" s="38"/>
      <c r="N324" s="44"/>
      <c r="O324" s="33"/>
    </row>
    <row r="325" spans="2:15">
      <c r="B325" s="61"/>
      <c r="C325" s="61"/>
      <c r="D325" s="61"/>
      <c r="E325" s="61"/>
      <c r="F325" s="61"/>
      <c r="G325" s="61"/>
      <c r="H325" s="61"/>
      <c r="M325" s="38"/>
      <c r="N325" s="43"/>
      <c r="O325" s="33"/>
    </row>
    <row r="326" spans="2:15">
      <c r="B326" s="61"/>
      <c r="C326" s="61"/>
      <c r="D326" s="61"/>
      <c r="E326" s="61"/>
      <c r="F326" s="61"/>
      <c r="G326" s="61"/>
      <c r="H326" s="61"/>
      <c r="M326" s="38"/>
      <c r="N326" s="43">
        <f>IF(N322="ΘΕΩΡΙΑ",G17,IF(N322="ΕΡΓΑΣΤΗΡΙΟ",H17,0))</f>
        <v>0</v>
      </c>
      <c r="O326" s="33"/>
    </row>
    <row r="327" spans="2:15">
      <c r="B327" s="61"/>
      <c r="C327" s="61"/>
      <c r="D327" s="61"/>
      <c r="E327" s="61"/>
      <c r="F327" s="61"/>
      <c r="G327" s="61"/>
      <c r="H327" s="61"/>
      <c r="M327" s="38"/>
      <c r="N327" s="43"/>
      <c r="O327" s="33"/>
    </row>
    <row r="328" spans="2:15" ht="18.75">
      <c r="B328" s="61"/>
      <c r="C328" s="61"/>
      <c r="D328" s="61"/>
      <c r="E328" s="61"/>
      <c r="F328" s="61"/>
      <c r="G328" s="61"/>
      <c r="H328" s="61"/>
      <c r="M328" s="38"/>
      <c r="N328" s="45" t="str">
        <f>$A$3</f>
        <v>Α’ Εξάμηνο   -  ΑΙΘΟΥΣΑ : 35</v>
      </c>
      <c r="O328" s="33"/>
    </row>
    <row r="329" spans="2:15" ht="18.75">
      <c r="B329" s="61"/>
      <c r="C329" s="61"/>
      <c r="D329" s="61"/>
      <c r="E329" s="61"/>
      <c r="F329" s="61"/>
      <c r="G329" s="61"/>
      <c r="H329" s="61"/>
      <c r="M329" s="38"/>
      <c r="N329" s="34"/>
      <c r="O329" s="33"/>
    </row>
    <row r="330" spans="2:15">
      <c r="B330" s="61"/>
      <c r="C330" s="61"/>
      <c r="D330" s="61"/>
      <c r="E330" s="61"/>
      <c r="F330" s="61"/>
      <c r="G330" s="61"/>
      <c r="H330" s="61"/>
      <c r="M330" s="38"/>
      <c r="N330" s="17"/>
      <c r="O330" s="33"/>
    </row>
    <row r="331" spans="2:15">
      <c r="B331" s="61"/>
      <c r="C331" s="61"/>
      <c r="D331" s="61"/>
      <c r="E331" s="61"/>
      <c r="F331" s="61"/>
      <c r="G331" s="61"/>
      <c r="H331" s="61"/>
      <c r="M331" s="17"/>
      <c r="N331" s="17"/>
      <c r="O331" s="17"/>
    </row>
    <row r="332" spans="2:15" ht="18.75">
      <c r="B332" s="61"/>
      <c r="C332" s="61"/>
      <c r="D332" s="61"/>
      <c r="E332" s="61"/>
      <c r="F332" s="61"/>
      <c r="G332" s="61"/>
      <c r="H332" s="61"/>
      <c r="M332" s="32"/>
      <c r="N332" s="39" t="str">
        <f>$N$220</f>
        <v>2020 Α</v>
      </c>
      <c r="O332" s="32"/>
    </row>
    <row r="333" spans="2:15" ht="15.75">
      <c r="B333" s="61"/>
      <c r="C333" s="61"/>
      <c r="D333" s="61"/>
      <c r="E333" s="61"/>
      <c r="F333" s="61"/>
      <c r="G333" s="61"/>
      <c r="H333" s="61"/>
      <c r="M333" s="32"/>
      <c r="N333" s="40"/>
      <c r="O333" s="32"/>
    </row>
    <row r="334" spans="2:15" ht="15.75">
      <c r="B334" s="61"/>
      <c r="C334" s="61"/>
      <c r="D334" s="61"/>
      <c r="E334" s="61"/>
      <c r="F334" s="61"/>
      <c r="G334" s="61"/>
      <c r="H334" s="61"/>
      <c r="M334" s="37"/>
      <c r="N334" s="41" t="str">
        <f>$A$1</f>
        <v>ΤΕΧΝΙΚΟΣ  ΦΑΡΜΑΚΩΝ , ΚΑΛΛΥΝΤΙΚΩΝ ΚΑΙ ΠΑΡΕΜΦΕΡΩΝ ΠΡΟΙΟΝΤΩΝ</v>
      </c>
      <c r="O334" s="32"/>
    </row>
    <row r="335" spans="2:15" ht="15.75">
      <c r="B335" s="61"/>
      <c r="C335" s="61"/>
      <c r="D335" s="61"/>
      <c r="E335" s="61"/>
      <c r="F335" s="61"/>
      <c r="G335" s="61"/>
      <c r="H335" s="61"/>
      <c r="M335" s="32"/>
      <c r="N335" s="42"/>
      <c r="O335" s="32"/>
    </row>
    <row r="336" spans="2:15" ht="15.75">
      <c r="B336" s="61"/>
      <c r="C336" s="61"/>
      <c r="D336" s="61"/>
      <c r="E336" s="61"/>
      <c r="F336" s="61"/>
      <c r="G336" s="61"/>
      <c r="H336" s="61"/>
      <c r="M336" s="32"/>
      <c r="N336" s="42"/>
      <c r="O336" s="32"/>
    </row>
    <row r="337" spans="2:15" ht="18.75">
      <c r="B337" s="61"/>
      <c r="C337" s="61"/>
      <c r="D337" s="61"/>
      <c r="E337" s="61"/>
      <c r="F337" s="61"/>
      <c r="G337" s="61"/>
      <c r="H337" s="61"/>
      <c r="M337" s="32"/>
      <c r="N337" s="44">
        <f>B18</f>
        <v>0</v>
      </c>
      <c r="O337" s="32"/>
    </row>
    <row r="338" spans="2:15" ht="15.75">
      <c r="B338" s="61"/>
      <c r="C338" s="61"/>
      <c r="D338" s="61"/>
      <c r="E338" s="61"/>
      <c r="F338" s="61"/>
      <c r="G338" s="61"/>
      <c r="H338" s="61"/>
      <c r="M338" s="32"/>
      <c r="N338" s="42">
        <f>IF(N337=B18,IF(C18&lt;&gt;"",C9,IF(D18&lt;&gt;"",D9,0)))</f>
        <v>0</v>
      </c>
      <c r="O338" s="32"/>
    </row>
    <row r="339" spans="2:15">
      <c r="B339" s="61"/>
      <c r="C339" s="61"/>
      <c r="D339" s="61"/>
      <c r="E339" s="61"/>
      <c r="F339" s="61"/>
      <c r="G339" s="61"/>
      <c r="H339" s="61"/>
      <c r="M339" s="38"/>
      <c r="N339" s="43"/>
      <c r="O339" s="33"/>
    </row>
    <row r="340" spans="2:15" ht="18.75">
      <c r="B340" s="61"/>
      <c r="C340" s="61"/>
      <c r="D340" s="61"/>
      <c r="E340" s="61"/>
      <c r="F340" s="61"/>
      <c r="G340" s="61"/>
      <c r="H340" s="61"/>
      <c r="M340" s="38"/>
      <c r="N340" s="44"/>
      <c r="O340" s="33"/>
    </row>
    <row r="341" spans="2:15">
      <c r="B341" s="61"/>
      <c r="C341" s="61"/>
      <c r="D341" s="61"/>
      <c r="E341" s="61"/>
      <c r="F341" s="61"/>
      <c r="G341" s="61"/>
      <c r="H341" s="61"/>
      <c r="M341" s="38"/>
      <c r="N341" s="43"/>
      <c r="O341" s="33"/>
    </row>
    <row r="342" spans="2:15">
      <c r="B342" s="61"/>
      <c r="C342" s="61"/>
      <c r="D342" s="61"/>
      <c r="E342" s="61"/>
      <c r="F342" s="61"/>
      <c r="G342" s="61"/>
      <c r="H342" s="61"/>
      <c r="M342" s="38"/>
      <c r="N342" s="43">
        <f>IF(N338="ΘΕΩΡΙΑ",G18,IF(N338="ΕΡΓΑΣΤΗΡΙΟ",H18,0))</f>
        <v>0</v>
      </c>
      <c r="O342" s="33"/>
    </row>
    <row r="343" spans="2:15">
      <c r="B343" s="61"/>
      <c r="C343" s="61"/>
      <c r="D343" s="61"/>
      <c r="E343" s="61"/>
      <c r="F343" s="61"/>
      <c r="G343" s="61"/>
      <c r="H343" s="61"/>
      <c r="M343" s="38"/>
      <c r="N343" s="43"/>
      <c r="O343" s="33"/>
    </row>
    <row r="344" spans="2:15" ht="18.75">
      <c r="B344" s="61"/>
      <c r="C344" s="61"/>
      <c r="D344" s="61"/>
      <c r="E344" s="61"/>
      <c r="F344" s="61"/>
      <c r="G344" s="61"/>
      <c r="H344" s="61"/>
      <c r="M344" s="38"/>
      <c r="N344" s="45" t="str">
        <f>$A$3</f>
        <v>Α’ Εξάμηνο   -  ΑΙΘΟΥΣΑ : 35</v>
      </c>
      <c r="O344" s="33"/>
    </row>
    <row r="345" spans="2:15" ht="18.75">
      <c r="B345" s="61"/>
      <c r="C345" s="61"/>
      <c r="D345" s="61"/>
      <c r="E345" s="61"/>
      <c r="F345" s="61"/>
      <c r="G345" s="61"/>
      <c r="H345" s="61"/>
      <c r="M345" s="38"/>
      <c r="N345" s="34"/>
      <c r="O345" s="33"/>
    </row>
    <row r="346" spans="2:15">
      <c r="B346" s="61"/>
      <c r="C346" s="61"/>
      <c r="D346" s="61"/>
      <c r="E346" s="61"/>
      <c r="F346" s="61"/>
      <c r="G346" s="61"/>
      <c r="H346" s="61"/>
      <c r="M346" s="38"/>
      <c r="N346" s="17"/>
      <c r="O346" s="33"/>
    </row>
    <row r="347" spans="2:15">
      <c r="B347" s="61"/>
      <c r="C347" s="61"/>
      <c r="D347" s="61"/>
      <c r="E347" s="61"/>
      <c r="F347" s="61"/>
      <c r="G347" s="61"/>
      <c r="H347" s="61"/>
      <c r="M347" s="17"/>
      <c r="N347" s="17"/>
      <c r="O347" s="17"/>
    </row>
    <row r="348" spans="2:15" ht="18.75">
      <c r="B348" s="61"/>
      <c r="C348" s="61"/>
      <c r="D348" s="61"/>
      <c r="E348" s="61"/>
      <c r="F348" s="61"/>
      <c r="G348" s="61"/>
      <c r="H348" s="61"/>
      <c r="M348" s="32"/>
      <c r="N348" s="39" t="str">
        <f>$N$220</f>
        <v>2020 Α</v>
      </c>
      <c r="O348" s="32"/>
    </row>
    <row r="349" spans="2:15" ht="15.75">
      <c r="B349" s="61"/>
      <c r="C349" s="61"/>
      <c r="D349" s="61"/>
      <c r="E349" s="61"/>
      <c r="F349" s="61"/>
      <c r="G349" s="61"/>
      <c r="H349" s="61"/>
      <c r="M349" s="32"/>
      <c r="N349" s="40"/>
      <c r="O349" s="32"/>
    </row>
    <row r="350" spans="2:15" ht="15.75">
      <c r="B350" s="61"/>
      <c r="C350" s="61"/>
      <c r="D350" s="61"/>
      <c r="E350" s="61"/>
      <c r="F350" s="61"/>
      <c r="G350" s="61"/>
      <c r="H350" s="61"/>
      <c r="M350" s="37"/>
      <c r="N350" s="41" t="str">
        <f>$A$1</f>
        <v>ΤΕΧΝΙΚΟΣ  ΦΑΡΜΑΚΩΝ , ΚΑΛΛΥΝΤΙΚΩΝ ΚΑΙ ΠΑΡΕΜΦΕΡΩΝ ΠΡΟΙΟΝΤΩΝ</v>
      </c>
      <c r="O350" s="32"/>
    </row>
    <row r="351" spans="2:15" ht="15.75">
      <c r="B351" s="61"/>
      <c r="C351" s="61"/>
      <c r="D351" s="61"/>
      <c r="E351" s="61"/>
      <c r="F351" s="61"/>
      <c r="G351" s="61"/>
      <c r="H351" s="61"/>
      <c r="M351" s="32"/>
      <c r="N351" s="42"/>
      <c r="O351" s="32"/>
    </row>
    <row r="352" spans="2:15" ht="15.75">
      <c r="B352" s="61"/>
      <c r="C352" s="61"/>
      <c r="D352" s="61"/>
      <c r="E352" s="61"/>
      <c r="F352" s="61"/>
      <c r="G352" s="61"/>
      <c r="H352" s="61"/>
      <c r="M352" s="32"/>
      <c r="N352" s="42"/>
      <c r="O352" s="32"/>
    </row>
    <row r="353" spans="2:15" ht="18.75">
      <c r="B353" s="61"/>
      <c r="C353" s="61"/>
      <c r="D353" s="61"/>
      <c r="E353" s="61"/>
      <c r="F353" s="61"/>
      <c r="G353" s="61"/>
      <c r="H353" s="61"/>
      <c r="M353" s="32"/>
      <c r="N353" s="44">
        <f>B19</f>
        <v>0</v>
      </c>
      <c r="O353" s="32"/>
    </row>
    <row r="354" spans="2:15" ht="15.75">
      <c r="B354" s="61"/>
      <c r="C354" s="61"/>
      <c r="D354" s="61"/>
      <c r="E354" s="61"/>
      <c r="F354" s="61"/>
      <c r="G354" s="61"/>
      <c r="H354" s="61"/>
      <c r="M354" s="32"/>
      <c r="N354" s="42">
        <f>IF(N353=B19,IF(C19&lt;&gt;"",C9,IF(D19&lt;&gt;"",D9,0)))</f>
        <v>0</v>
      </c>
      <c r="O354" s="32"/>
    </row>
    <row r="355" spans="2:15">
      <c r="M355" s="38"/>
      <c r="N355" s="43"/>
      <c r="O355" s="33"/>
    </row>
    <row r="356" spans="2:15" ht="18.75">
      <c r="M356" s="38"/>
      <c r="N356" s="44"/>
      <c r="O356" s="33"/>
    </row>
    <row r="357" spans="2:15">
      <c r="M357" s="38"/>
      <c r="N357" s="43"/>
      <c r="O357" s="33"/>
    </row>
    <row r="358" spans="2:15">
      <c r="M358" s="38"/>
      <c r="N358" s="43">
        <f>IF(N354="ΘΕΩΡΙΑ",G19,IF(N354="ΕΡΓΑΣΤΗΡΙΟ",H19,0))</f>
        <v>0</v>
      </c>
      <c r="O358" s="33"/>
    </row>
    <row r="359" spans="2:15">
      <c r="M359" s="38"/>
      <c r="N359" s="43"/>
      <c r="O359" s="33"/>
    </row>
    <row r="360" spans="2:15" ht="18.75">
      <c r="M360" s="38"/>
      <c r="N360" s="45" t="str">
        <f>$A$3</f>
        <v>Α’ Εξάμηνο   -  ΑΙΘΟΥΣΑ : 35</v>
      </c>
      <c r="O360" s="33"/>
    </row>
    <row r="361" spans="2:15" ht="18.75">
      <c r="M361" s="38"/>
      <c r="N361" s="34"/>
      <c r="O361" s="33"/>
    </row>
    <row r="362" spans="2:15">
      <c r="M362" s="38"/>
      <c r="N362" s="17"/>
      <c r="O362" s="33"/>
    </row>
    <row r="363" spans="2:15">
      <c r="M363" s="17"/>
      <c r="N363" s="17"/>
      <c r="O363" s="17"/>
    </row>
    <row r="364" spans="2:15" ht="18.75">
      <c r="M364" s="32"/>
      <c r="N364" s="39" t="str">
        <f>$N$220</f>
        <v>2020 Α</v>
      </c>
      <c r="O364" s="32"/>
    </row>
    <row r="365" spans="2:15" ht="15.75">
      <c r="M365" s="32"/>
      <c r="N365" s="40"/>
      <c r="O365" s="32"/>
    </row>
    <row r="366" spans="2:15" ht="15.75">
      <c r="M366" s="37"/>
      <c r="N366" s="41" t="str">
        <f>$A$1</f>
        <v>ΤΕΧΝΙΚΟΣ  ΦΑΡΜΑΚΩΝ , ΚΑΛΛΥΝΤΙΚΩΝ ΚΑΙ ΠΑΡΕΜΦΕΡΩΝ ΠΡΟΙΟΝΤΩΝ</v>
      </c>
      <c r="O366" s="32"/>
    </row>
    <row r="367" spans="2:15" ht="15.75">
      <c r="M367" s="32"/>
      <c r="N367" s="42"/>
      <c r="O367" s="32"/>
    </row>
    <row r="368" spans="2:15" ht="15.75">
      <c r="M368" s="32"/>
      <c r="N368" s="42"/>
      <c r="O368" s="32"/>
    </row>
    <row r="369" spans="13:15" ht="18.75">
      <c r="M369" s="32"/>
      <c r="N369" s="44">
        <f>B20</f>
        <v>0</v>
      </c>
      <c r="O369" s="32"/>
    </row>
    <row r="370" spans="13:15" ht="15.75">
      <c r="M370" s="32"/>
      <c r="N370" s="42">
        <f>IF(N369=B20,IF(C20&lt;&gt;"",C9,IF(D20&lt;&gt;"",D9,0)))</f>
        <v>0</v>
      </c>
      <c r="O370" s="32"/>
    </row>
    <row r="371" spans="13:15">
      <c r="M371" s="38"/>
      <c r="N371" s="43"/>
      <c r="O371" s="33"/>
    </row>
    <row r="372" spans="13:15" ht="18.75">
      <c r="M372" s="38"/>
      <c r="N372" s="44"/>
      <c r="O372" s="33"/>
    </row>
    <row r="373" spans="13:15">
      <c r="M373" s="38"/>
      <c r="N373" s="43"/>
      <c r="O373" s="33"/>
    </row>
    <row r="374" spans="13:15">
      <c r="M374" s="38"/>
      <c r="N374" s="43">
        <f>IF(N370="ΘΕΩΡΙΑ",G20,IF(N370="ΕΡΓΑΣΤΗΡΙΟ",H20,0))</f>
        <v>0</v>
      </c>
      <c r="O374" s="33"/>
    </row>
    <row r="375" spans="13:15">
      <c r="M375" s="38"/>
      <c r="N375" s="43"/>
      <c r="O375" s="33"/>
    </row>
    <row r="376" spans="13:15" ht="18.75">
      <c r="M376" s="38"/>
      <c r="N376" s="45" t="str">
        <f>$A$3</f>
        <v>Α’ Εξάμηνο   -  ΑΙΘΟΥΣΑ : 35</v>
      </c>
      <c r="O376" s="33"/>
    </row>
    <row r="377" spans="13:15" ht="18.75">
      <c r="M377" s="38"/>
      <c r="N377" s="34"/>
      <c r="O377" s="33"/>
    </row>
    <row r="378" spans="13:15">
      <c r="M378" s="38"/>
      <c r="N378" s="17"/>
      <c r="O378" s="33"/>
    </row>
    <row r="379" spans="13:15">
      <c r="M379" s="17"/>
      <c r="N379" s="17"/>
      <c r="O379" s="17"/>
    </row>
    <row r="380" spans="13:15" ht="18.75">
      <c r="M380" s="32"/>
      <c r="N380" s="39" t="str">
        <f>$N$220</f>
        <v>2020 Α</v>
      </c>
      <c r="O380" s="32"/>
    </row>
    <row r="381" spans="13:15" ht="15.75">
      <c r="M381" s="32"/>
      <c r="N381" s="40"/>
      <c r="O381" s="32"/>
    </row>
    <row r="382" spans="13:15" ht="15.75">
      <c r="M382" s="37"/>
      <c r="N382" s="41" t="str">
        <f>$A$1</f>
        <v>ΤΕΧΝΙΚΟΣ  ΦΑΡΜΑΚΩΝ , ΚΑΛΛΥΝΤΙΚΩΝ ΚΑΙ ΠΑΡΕΜΦΕΡΩΝ ΠΡΟΙΟΝΤΩΝ</v>
      </c>
      <c r="O382" s="32"/>
    </row>
    <row r="383" spans="13:15" ht="15.75">
      <c r="M383" s="32"/>
      <c r="N383" s="42"/>
      <c r="O383" s="32"/>
    </row>
    <row r="384" spans="13:15" ht="15.75">
      <c r="M384" s="32"/>
      <c r="N384" s="42"/>
      <c r="O384" s="32"/>
    </row>
    <row r="385" spans="13:15" ht="15.75">
      <c r="M385" s="32"/>
      <c r="N385" s="56">
        <f>B21</f>
        <v>0</v>
      </c>
      <c r="O385" s="32"/>
    </row>
    <row r="386" spans="13:15" ht="15.75">
      <c r="M386" s="32"/>
      <c r="N386" s="42">
        <f>IF(N385=B21,IF(C21&lt;&gt;"",C9,IF(D21&lt;&gt;"",D9,0)))</f>
        <v>0</v>
      </c>
      <c r="O386" s="32"/>
    </row>
    <row r="387" spans="13:15">
      <c r="M387" s="38"/>
      <c r="N387" s="43"/>
      <c r="O387" s="33"/>
    </row>
    <row r="388" spans="13:15" ht="18.75">
      <c r="M388" s="38"/>
      <c r="N388" s="44"/>
      <c r="O388" s="33"/>
    </row>
    <row r="389" spans="13:15">
      <c r="M389" s="38"/>
      <c r="N389" s="43"/>
      <c r="O389" s="33"/>
    </row>
    <row r="390" spans="13:15">
      <c r="M390" s="38"/>
      <c r="N390" s="43">
        <f>IF(N386="ΘΕΩΡΙΑ",G21,IF(N386="ΕΡΓΑΣΤΗΡΙΟ",H21,0))</f>
        <v>0</v>
      </c>
      <c r="O390" s="33"/>
    </row>
    <row r="391" spans="13:15">
      <c r="M391" s="38"/>
      <c r="N391" s="43"/>
      <c r="O391" s="33"/>
    </row>
    <row r="392" spans="13:15" ht="18.75">
      <c r="M392" s="38"/>
      <c r="N392" s="45" t="str">
        <f>$A$3</f>
        <v>Α’ Εξάμηνο   -  ΑΙΘΟΥΣΑ : 35</v>
      </c>
      <c r="O392" s="33"/>
    </row>
    <row r="393" spans="13:15" ht="18.75">
      <c r="M393" s="38"/>
      <c r="N393" s="34"/>
      <c r="O393" s="33"/>
    </row>
    <row r="394" spans="13:15">
      <c r="M394" s="38"/>
      <c r="N394" s="17"/>
      <c r="O394" s="33"/>
    </row>
    <row r="395" spans="13:15">
      <c r="M395" s="17"/>
      <c r="N395" s="17"/>
      <c r="O395" s="17"/>
    </row>
    <row r="396" spans="13:15" ht="18.75">
      <c r="M396" s="32"/>
      <c r="N396" s="39" t="str">
        <f>$N$220</f>
        <v>2020 Α</v>
      </c>
      <c r="O396" s="32"/>
    </row>
    <row r="397" spans="13:15" ht="15.75">
      <c r="M397" s="32"/>
      <c r="N397" s="40"/>
      <c r="O397" s="32"/>
    </row>
    <row r="398" spans="13:15" ht="15.75">
      <c r="M398" s="37"/>
      <c r="N398" s="41" t="str">
        <f>$A$1</f>
        <v>ΤΕΧΝΙΚΟΣ  ΦΑΡΜΑΚΩΝ , ΚΑΛΛΥΝΤΙΚΩΝ ΚΑΙ ΠΑΡΕΜΦΕΡΩΝ ΠΡΟΙΟΝΤΩΝ</v>
      </c>
      <c r="O398" s="32"/>
    </row>
    <row r="399" spans="13:15" ht="15.75">
      <c r="M399" s="32"/>
      <c r="N399" s="42"/>
      <c r="O399" s="32"/>
    </row>
    <row r="400" spans="13:15" ht="15.75">
      <c r="M400" s="32"/>
      <c r="N400" s="42"/>
      <c r="O400" s="32"/>
    </row>
    <row r="401" spans="13:15" ht="15.75">
      <c r="M401" s="32"/>
      <c r="N401" s="57">
        <f>B22</f>
        <v>0</v>
      </c>
      <c r="O401" s="32"/>
    </row>
    <row r="402" spans="13:15" ht="15.75">
      <c r="M402" s="38"/>
      <c r="N402" s="42">
        <f>IF(N401=B22,IF(C22&lt;&gt;"",C9,IF(D22&lt;&gt;"",D9,0)))</f>
        <v>0</v>
      </c>
      <c r="O402" s="33"/>
    </row>
    <row r="403" spans="13:15" ht="18.75">
      <c r="M403" s="38"/>
      <c r="N403" s="46"/>
      <c r="O403" s="33"/>
    </row>
    <row r="404" spans="13:15">
      <c r="M404" s="38"/>
      <c r="N404" s="43"/>
      <c r="O404" s="33"/>
    </row>
    <row r="405" spans="13:15">
      <c r="M405" s="38"/>
      <c r="N405" s="43">
        <f>IF(N402="ΘΕΩΡΙΑ",G22,IF(N402="ΕΡΓΑΣΤΗΡΙΟ",H22,0))</f>
        <v>0</v>
      </c>
      <c r="O405" s="33"/>
    </row>
    <row r="406" spans="13:15">
      <c r="M406" s="38"/>
      <c r="N406" s="43"/>
      <c r="O406" s="33"/>
    </row>
    <row r="407" spans="13:15" ht="18.75">
      <c r="M407" s="38"/>
      <c r="N407" s="45" t="str">
        <f>$A$3</f>
        <v>Α’ Εξάμηνο   -  ΑΙΘΟΥΣΑ : 35</v>
      </c>
      <c r="O407" s="33"/>
    </row>
    <row r="408" spans="13:15" ht="18.75">
      <c r="M408" s="38"/>
      <c r="N408" s="34"/>
      <c r="O408" s="33"/>
    </row>
    <row r="409" spans="13:15">
      <c r="M409" s="38"/>
      <c r="N409" s="17"/>
      <c r="O409" s="33"/>
    </row>
    <row r="411" spans="13:15" ht="18.75">
      <c r="N411" s="39" t="str">
        <f>$N$220</f>
        <v>2020 Α</v>
      </c>
    </row>
    <row r="412" spans="13:15" ht="15.75">
      <c r="N412" s="40"/>
    </row>
    <row r="413" spans="13:15" ht="15.75">
      <c r="N413" s="41" t="str">
        <f>$A$1</f>
        <v>ΤΕΧΝΙΚΟΣ  ΦΑΡΜΑΚΩΝ , ΚΑΛΛΥΝΤΙΚΩΝ ΚΑΙ ΠΑΡΕΜΦΕΡΩΝ ΠΡΟΙΟΝΤΩΝ</v>
      </c>
    </row>
    <row r="414" spans="13:15" ht="15.75">
      <c r="N414" s="42"/>
    </row>
    <row r="415" spans="13:15" ht="15.75">
      <c r="N415" s="42"/>
    </row>
    <row r="416" spans="13:15" ht="18.75">
      <c r="N416" s="44">
        <f>B23</f>
        <v>0</v>
      </c>
    </row>
    <row r="417" spans="14:14" ht="15.75">
      <c r="N417" s="42">
        <f>IF(N416=B23,IF(C23&lt;&gt;"",C9,IF(D23&lt;&gt;"",D9,0)))</f>
        <v>0</v>
      </c>
    </row>
    <row r="418" spans="14:14" ht="18.75">
      <c r="N418" s="46"/>
    </row>
    <row r="419" spans="14:14">
      <c r="N419" s="43"/>
    </row>
    <row r="420" spans="14:14">
      <c r="N420" s="43">
        <f>IF(N417="ΘΕΩΡΙΑ",G23,IF(N417="ΕΡΓΑΣΤΗΡΙΟ",H23,0))</f>
        <v>0</v>
      </c>
    </row>
    <row r="421" spans="14:14">
      <c r="N421" s="43"/>
    </row>
    <row r="422" spans="14:14" ht="18.75">
      <c r="N422" s="45" t="str">
        <f>$A$3</f>
        <v>Α’ Εξάμηνο   -  ΑΙΘΟΥΣΑ : 35</v>
      </c>
    </row>
  </sheetData>
  <mergeCells count="11">
    <mergeCell ref="M204:N204"/>
    <mergeCell ref="B186:H186"/>
    <mergeCell ref="B194:H194"/>
    <mergeCell ref="M87:M88"/>
    <mergeCell ref="A1:H1"/>
    <mergeCell ref="A3:H3"/>
    <mergeCell ref="B8:B9"/>
    <mergeCell ref="E8:E9"/>
    <mergeCell ref="F8:F9"/>
    <mergeCell ref="G8:G9"/>
    <mergeCell ref="H8:H9"/>
  </mergeCells>
  <printOptions horizontalCentered="1" verticalCentered="1"/>
  <pageMargins left="0" right="0" top="0" bottom="0" header="0" footer="0"/>
  <pageSetup paperSize="9" orientation="portrait" r:id="rId1"/>
  <rowBreaks count="13" manualBreakCount="13">
    <brk id="25" max="16383" man="1"/>
    <brk id="33" max="16383" man="1"/>
    <brk id="40" max="16383" man="1"/>
    <brk id="47" max="16383" man="1"/>
    <brk id="53" max="16383" man="1"/>
    <brk id="60" max="16383" man="1"/>
    <brk id="67" max="16383" man="1"/>
    <brk id="81" max="16383" man="1"/>
    <brk id="88" max="16383" man="1"/>
    <brk id="95" max="16383" man="1"/>
    <brk id="102" max="16383" man="1"/>
    <brk id="109" max="16383" man="1"/>
    <brk id="117" max="16383" man="1"/>
  </rowBreaks>
  <legacyDrawing r:id="rId2"/>
  <oleObjects>
    <oleObject progId="Word.Document.8" shapeId="30721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R422"/>
  <sheetViews>
    <sheetView topLeftCell="A160" zoomScale="85" zoomScaleNormal="85" workbookViewId="0">
      <selection activeCell="J93" sqref="J93"/>
    </sheetView>
  </sheetViews>
  <sheetFormatPr defaultRowHeight="15"/>
  <cols>
    <col min="1" max="1" width="12.28515625" style="122" customWidth="1"/>
    <col min="2" max="2" width="25.28515625" style="122" customWidth="1"/>
    <col min="3" max="3" width="16.28515625" style="122" customWidth="1"/>
    <col min="4" max="4" width="16.140625" style="122" customWidth="1"/>
    <col min="5" max="5" width="15.140625" style="122" customWidth="1"/>
    <col min="6" max="6" width="15.7109375" style="122" customWidth="1"/>
    <col min="7" max="7" width="14.5703125" style="122" customWidth="1"/>
    <col min="8" max="8" width="15.85546875" style="122" customWidth="1"/>
    <col min="9" max="9" width="9.140625" style="122"/>
    <col min="10" max="10" width="10.28515625" style="122" bestFit="1" customWidth="1"/>
    <col min="11" max="11" width="9.140625" style="122"/>
    <col min="12" max="12" width="22.42578125" style="122" customWidth="1"/>
    <col min="13" max="13" width="26" style="122" customWidth="1"/>
    <col min="14" max="14" width="51.5703125" style="122" customWidth="1"/>
    <col min="15" max="15" width="9.28515625" style="122" customWidth="1"/>
    <col min="16" max="16" width="11.85546875" style="122" customWidth="1"/>
    <col min="17" max="17" width="9.140625" style="122"/>
    <col min="18" max="18" width="10.85546875" style="122" customWidth="1"/>
    <col min="19" max="16384" width="9.140625" style="122"/>
  </cols>
  <sheetData>
    <row r="1" spans="1:14" ht="23.25">
      <c r="A1" s="367" t="s">
        <v>100</v>
      </c>
      <c r="B1" s="367"/>
      <c r="C1" s="367"/>
      <c r="D1" s="367"/>
      <c r="E1" s="367"/>
      <c r="F1" s="367"/>
      <c r="G1" s="367"/>
      <c r="H1" s="367"/>
    </row>
    <row r="2" spans="1:14" ht="15.75">
      <c r="A2" s="122" t="s">
        <v>36</v>
      </c>
      <c r="F2" s="1"/>
    </row>
    <row r="3" spans="1:14" ht="18" customHeight="1">
      <c r="A3" s="356" t="s">
        <v>102</v>
      </c>
      <c r="B3" s="356"/>
      <c r="C3" s="356"/>
      <c r="D3" s="356"/>
      <c r="E3" s="356"/>
      <c r="F3" s="356"/>
      <c r="G3" s="356"/>
      <c r="H3" s="356"/>
    </row>
    <row r="4" spans="1:14">
      <c r="D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58" t="s">
        <v>2</v>
      </c>
      <c r="C8" s="50" t="s">
        <v>3</v>
      </c>
      <c r="D8" s="7" t="s">
        <v>3</v>
      </c>
      <c r="E8" s="358" t="s">
        <v>5</v>
      </c>
      <c r="F8" s="358" t="s">
        <v>6</v>
      </c>
      <c r="G8" s="358" t="s">
        <v>7</v>
      </c>
      <c r="H8" s="358" t="s">
        <v>8</v>
      </c>
    </row>
    <row r="9" spans="1:14" ht="12" customHeight="1" thickBot="1">
      <c r="B9" s="359"/>
      <c r="C9" s="51" t="s">
        <v>35</v>
      </c>
      <c r="D9" s="9" t="s">
        <v>4</v>
      </c>
      <c r="E9" s="359"/>
      <c r="F9" s="359"/>
      <c r="G9" s="359"/>
      <c r="H9" s="359"/>
    </row>
    <row r="10" spans="1:14" ht="15.75">
      <c r="A10" s="8">
        <f>COUNTIF(B27:H159,B10)</f>
        <v>0</v>
      </c>
      <c r="B10" s="139" t="s">
        <v>135</v>
      </c>
      <c r="C10" s="28">
        <v>2</v>
      </c>
      <c r="E10" s="112">
        <f>C10+D10</f>
        <v>2</v>
      </c>
      <c r="F10" s="112">
        <f>ROUND(E10*15*0.15,0)</f>
        <v>5</v>
      </c>
      <c r="G10" s="112"/>
      <c r="H10" s="112"/>
      <c r="I10" s="122">
        <f>E10*15</f>
        <v>30</v>
      </c>
      <c r="J10" s="122">
        <f>A10-I10</f>
        <v>-30</v>
      </c>
      <c r="N10" s="125" t="str">
        <f>A1</f>
        <v>ΤΕΧΝΙΚΟΣ  Η/Υ</v>
      </c>
    </row>
    <row r="11" spans="1:14" s="139" customFormat="1" ht="15.75">
      <c r="A11" s="8">
        <f>COUNTIF(B27:H159,B11)</f>
        <v>0</v>
      </c>
      <c r="B11" s="139" t="s">
        <v>136</v>
      </c>
      <c r="C11" s="28"/>
      <c r="D11" s="28">
        <v>3</v>
      </c>
      <c r="E11" s="112">
        <f>C11+D11</f>
        <v>3</v>
      </c>
      <c r="F11" s="112">
        <f>ROUND(E11*15*0.15,0)</f>
        <v>7</v>
      </c>
      <c r="G11" s="112"/>
      <c r="H11" s="112"/>
      <c r="I11" s="139">
        <f>E11*15</f>
        <v>45</v>
      </c>
      <c r="J11" s="139">
        <f>A11-I11</f>
        <v>-45</v>
      </c>
      <c r="N11" s="107"/>
    </row>
    <row r="12" spans="1:14" ht="15.75">
      <c r="A12" s="8">
        <f>COUNTIF(B28:H160,B12)</f>
        <v>0</v>
      </c>
      <c r="B12" s="139" t="s">
        <v>137</v>
      </c>
      <c r="C12" s="28">
        <v>1</v>
      </c>
      <c r="D12" s="28"/>
      <c r="E12" s="112">
        <f t="shared" ref="E12:E26" si="0">C12+D12</f>
        <v>1</v>
      </c>
      <c r="F12" s="112">
        <f t="shared" ref="F12:F25" si="1">ROUND(E12*15*0.15,0)</f>
        <v>2</v>
      </c>
      <c r="G12" s="112"/>
      <c r="H12" s="112"/>
      <c r="I12" s="122">
        <f t="shared" ref="I12:I26" si="2">E12*15</f>
        <v>15</v>
      </c>
      <c r="J12" s="122">
        <f t="shared" ref="J12:J26" si="3">A12-I12</f>
        <v>-15</v>
      </c>
      <c r="N12" s="107"/>
    </row>
    <row r="13" spans="1:14" s="139" customFormat="1" ht="15.75">
      <c r="A13" s="8">
        <f>COUNTIF(B27:H159,B13)</f>
        <v>0</v>
      </c>
      <c r="B13" s="139" t="s">
        <v>138</v>
      </c>
      <c r="C13" s="28"/>
      <c r="D13" s="28">
        <v>2</v>
      </c>
      <c r="E13" s="112">
        <f>C13+D13</f>
        <v>2</v>
      </c>
      <c r="F13" s="112">
        <f>ROUND(E13*15*0.15,0)</f>
        <v>5</v>
      </c>
      <c r="G13" s="112"/>
      <c r="H13" s="112"/>
      <c r="I13" s="139">
        <f>E13*15</f>
        <v>30</v>
      </c>
      <c r="J13" s="139">
        <f>A13-I13</f>
        <v>-30</v>
      </c>
      <c r="N13" s="107"/>
    </row>
    <row r="14" spans="1:14" s="139" customFormat="1" ht="15.75">
      <c r="A14" s="8">
        <f>COUNTIF(B27:H159,B14)</f>
        <v>0</v>
      </c>
      <c r="B14" s="139" t="s">
        <v>139</v>
      </c>
      <c r="C14" s="28">
        <v>1</v>
      </c>
      <c r="D14" s="28"/>
      <c r="E14" s="112">
        <f>C14+D14</f>
        <v>1</v>
      </c>
      <c r="F14" s="112">
        <f>ROUND(E14*15*0.15,0)</f>
        <v>2</v>
      </c>
      <c r="G14" s="112"/>
      <c r="H14" s="112"/>
      <c r="I14" s="139">
        <f>E14*15</f>
        <v>15</v>
      </c>
      <c r="J14" s="139">
        <f>A14-I14</f>
        <v>-15</v>
      </c>
      <c r="N14" s="107"/>
    </row>
    <row r="15" spans="1:14" ht="15.75">
      <c r="A15" s="8">
        <f>COUNTIF(B28:H160,B15)</f>
        <v>0</v>
      </c>
      <c r="B15" s="139" t="s">
        <v>140</v>
      </c>
      <c r="C15" s="28"/>
      <c r="D15" s="28">
        <v>2</v>
      </c>
      <c r="E15" s="112">
        <f t="shared" si="0"/>
        <v>2</v>
      </c>
      <c r="F15" s="112">
        <f>ROUND(E15*15*0.15,0)</f>
        <v>5</v>
      </c>
      <c r="G15" s="112"/>
      <c r="H15" s="112"/>
      <c r="I15" s="122">
        <f t="shared" si="2"/>
        <v>30</v>
      </c>
      <c r="J15" s="122">
        <f t="shared" si="3"/>
        <v>-30</v>
      </c>
      <c r="N15" s="107" t="str">
        <f>A3</f>
        <v>Α’ Εξάμηνο   -  ΑΙΘΟΥΣΑ : 30</v>
      </c>
    </row>
    <row r="16" spans="1:14" s="139" customFormat="1" ht="15.75">
      <c r="A16" s="8">
        <f>COUNTIF(B27:H159,B16)</f>
        <v>0</v>
      </c>
      <c r="B16" s="139" t="s">
        <v>141</v>
      </c>
      <c r="C16" s="28">
        <v>2</v>
      </c>
      <c r="D16" s="28"/>
      <c r="E16" s="112">
        <f>C16+D16</f>
        <v>2</v>
      </c>
      <c r="F16" s="112">
        <f>ROUND(E16*15*0.15,0)</f>
        <v>5</v>
      </c>
      <c r="G16" s="112"/>
      <c r="H16" s="112"/>
      <c r="I16" s="139">
        <f>E16*15</f>
        <v>30</v>
      </c>
      <c r="J16" s="139">
        <f>A16-I16</f>
        <v>-30</v>
      </c>
      <c r="N16" s="107"/>
    </row>
    <row r="17" spans="1:14" ht="15.75">
      <c r="A17" s="8">
        <f>COUNTIF(B28:H160,B17)</f>
        <v>0</v>
      </c>
      <c r="B17" s="139" t="s">
        <v>142</v>
      </c>
      <c r="C17" s="28"/>
      <c r="D17" s="28">
        <v>2</v>
      </c>
      <c r="E17" s="112">
        <f t="shared" si="0"/>
        <v>2</v>
      </c>
      <c r="F17" s="112">
        <f t="shared" si="1"/>
        <v>5</v>
      </c>
      <c r="G17" s="112"/>
      <c r="H17" s="112"/>
      <c r="I17" s="122">
        <f t="shared" si="2"/>
        <v>30</v>
      </c>
      <c r="J17" s="122">
        <f t="shared" si="3"/>
        <v>-30</v>
      </c>
      <c r="N17" s="107"/>
    </row>
    <row r="18" spans="1:14" ht="15.75">
      <c r="A18" s="8">
        <f>COUNTIF(B28:H160,B18)</f>
        <v>0</v>
      </c>
      <c r="B18" t="s">
        <v>106</v>
      </c>
      <c r="C18" s="28">
        <v>2</v>
      </c>
      <c r="D18" s="28"/>
      <c r="E18" s="112">
        <f t="shared" si="0"/>
        <v>2</v>
      </c>
      <c r="F18" s="112">
        <f t="shared" si="1"/>
        <v>5</v>
      </c>
      <c r="G18" s="112"/>
      <c r="H18" s="112"/>
      <c r="I18" s="122">
        <f t="shared" si="2"/>
        <v>30</v>
      </c>
      <c r="J18" s="122">
        <f t="shared" si="3"/>
        <v>-30</v>
      </c>
      <c r="N18" s="107" t="str">
        <f>D4</f>
        <v>ΣΧΟΛΙΚΗ ΧΡΟΝΙΑ 2020-2021</v>
      </c>
    </row>
    <row r="19" spans="1:14" ht="16.5" thickBot="1">
      <c r="A19" s="8">
        <f>COUNTIF(B28:H160,B19)</f>
        <v>0</v>
      </c>
      <c r="B19" t="s">
        <v>45</v>
      </c>
      <c r="C19" s="28"/>
      <c r="D19" s="28">
        <v>3</v>
      </c>
      <c r="E19" s="112">
        <f t="shared" si="0"/>
        <v>3</v>
      </c>
      <c r="F19" s="112">
        <f t="shared" si="1"/>
        <v>7</v>
      </c>
      <c r="G19" s="112"/>
      <c r="H19" s="112"/>
      <c r="I19" s="122">
        <f t="shared" si="2"/>
        <v>45</v>
      </c>
      <c r="J19" s="122">
        <f t="shared" si="3"/>
        <v>-45</v>
      </c>
      <c r="N19" s="109"/>
    </row>
    <row r="20" spans="1:14">
      <c r="A20" s="8">
        <f>COUNTIF(B28:H160,B20)</f>
        <v>0</v>
      </c>
      <c r="B20"/>
      <c r="C20" s="28"/>
      <c r="D20" s="28"/>
      <c r="E20" s="112">
        <f t="shared" si="0"/>
        <v>0</v>
      </c>
      <c r="F20" s="112">
        <f t="shared" si="1"/>
        <v>0</v>
      </c>
      <c r="G20" s="112"/>
      <c r="H20" s="112"/>
      <c r="I20" s="122">
        <f t="shared" si="2"/>
        <v>0</v>
      </c>
      <c r="J20" s="122">
        <f t="shared" si="3"/>
        <v>0</v>
      </c>
    </row>
    <row r="21" spans="1:14">
      <c r="A21" s="8">
        <f>COUNTIF(B28:H160,B21)</f>
        <v>0</v>
      </c>
      <c r="B21"/>
      <c r="C21" s="28"/>
      <c r="D21" s="28"/>
      <c r="E21" s="112">
        <f t="shared" si="0"/>
        <v>0</v>
      </c>
      <c r="F21" s="112">
        <f t="shared" si="1"/>
        <v>0</v>
      </c>
      <c r="G21" s="112"/>
      <c r="H21" s="112"/>
      <c r="I21" s="122">
        <f t="shared" si="2"/>
        <v>0</v>
      </c>
      <c r="J21" s="122">
        <f t="shared" si="3"/>
        <v>0</v>
      </c>
    </row>
    <row r="22" spans="1:14">
      <c r="A22" s="8">
        <f>COUNTIF(B28:H160,B22)</f>
        <v>0</v>
      </c>
      <c r="B22" s="27"/>
      <c r="C22" s="28"/>
      <c r="D22" s="28"/>
      <c r="E22" s="112">
        <f t="shared" si="0"/>
        <v>0</v>
      </c>
      <c r="F22" s="112">
        <f t="shared" si="1"/>
        <v>0</v>
      </c>
      <c r="G22" s="112"/>
      <c r="H22" s="112"/>
      <c r="I22" s="122">
        <f t="shared" si="2"/>
        <v>0</v>
      </c>
      <c r="J22" s="122">
        <f t="shared" si="3"/>
        <v>0</v>
      </c>
    </row>
    <row r="23" spans="1:14">
      <c r="A23" s="8">
        <f>COUNTIF(B28:H160,B23)</f>
        <v>0</v>
      </c>
      <c r="B23" s="27"/>
      <c r="C23" s="28"/>
      <c r="D23" s="28"/>
      <c r="E23" s="112">
        <f t="shared" si="0"/>
        <v>0</v>
      </c>
      <c r="F23" s="112">
        <f t="shared" si="1"/>
        <v>0</v>
      </c>
      <c r="G23" s="112"/>
      <c r="H23" s="112"/>
      <c r="I23" s="122">
        <f t="shared" si="2"/>
        <v>0</v>
      </c>
      <c r="J23" s="122">
        <f t="shared" si="3"/>
        <v>0</v>
      </c>
    </row>
    <row r="24" spans="1:14">
      <c r="A24" s="8">
        <f>COUNTIF(B28:H160,B24)</f>
        <v>0</v>
      </c>
      <c r="B24" s="27"/>
      <c r="C24" s="112"/>
      <c r="D24" s="28"/>
      <c r="E24" s="112">
        <f t="shared" si="0"/>
        <v>0</v>
      </c>
      <c r="F24" s="112">
        <f t="shared" si="1"/>
        <v>0</v>
      </c>
      <c r="G24" s="12"/>
      <c r="H24" s="112"/>
      <c r="I24" s="122">
        <f t="shared" si="2"/>
        <v>0</v>
      </c>
      <c r="J24" s="122">
        <f t="shared" si="3"/>
        <v>0</v>
      </c>
      <c r="L24" s="139"/>
    </row>
    <row r="25" spans="1:14">
      <c r="A25" s="8">
        <f>COUNTIF(B28:H160,B25)</f>
        <v>0</v>
      </c>
      <c r="B25" s="27"/>
      <c r="C25" s="112"/>
      <c r="D25" s="28"/>
      <c r="E25" s="112">
        <f t="shared" si="0"/>
        <v>0</v>
      </c>
      <c r="F25" s="112">
        <f t="shared" si="1"/>
        <v>0</v>
      </c>
      <c r="G25" s="112"/>
      <c r="H25" s="112"/>
      <c r="I25" s="122">
        <f t="shared" si="2"/>
        <v>0</v>
      </c>
      <c r="J25" s="122">
        <f t="shared" si="3"/>
        <v>0</v>
      </c>
    </row>
    <row r="26" spans="1:14">
      <c r="A26" s="8">
        <f>COUNTIF(B28:H160,B26)</f>
        <v>0</v>
      </c>
      <c r="B26" s="27"/>
      <c r="C26" s="112"/>
      <c r="D26" s="112"/>
      <c r="E26" s="112">
        <f t="shared" si="0"/>
        <v>0</v>
      </c>
      <c r="F26" s="112">
        <f>ROUND(E26*15*0.15,0)</f>
        <v>0</v>
      </c>
      <c r="G26" s="112"/>
      <c r="H26" s="112"/>
      <c r="I26" s="122">
        <f t="shared" si="2"/>
        <v>0</v>
      </c>
      <c r="J26" s="122">
        <f t="shared" si="3"/>
        <v>0</v>
      </c>
    </row>
    <row r="27" spans="1:14">
      <c r="A27" s="122">
        <f>SUM(A10:A26)</f>
        <v>0</v>
      </c>
      <c r="C27" s="122">
        <f>SUM(C10:C26)</f>
        <v>8</v>
      </c>
      <c r="D27" s="122">
        <f>SUM(D11:D26)</f>
        <v>12</v>
      </c>
    </row>
    <row r="31" spans="1:14" ht="15.75">
      <c r="A31" s="122">
        <v>1</v>
      </c>
      <c r="B31" s="5" t="s">
        <v>0</v>
      </c>
      <c r="C31" s="5" t="s">
        <v>1</v>
      </c>
      <c r="D31" s="5" t="e">
        <f>#REF!</f>
        <v>#REF!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</row>
    <row r="32" spans="1:14">
      <c r="B32" s="6">
        <v>1</v>
      </c>
      <c r="C32" s="15" t="s">
        <v>11</v>
      </c>
      <c r="D32" s="68"/>
      <c r="E32" s="68"/>
      <c r="F32" s="27"/>
      <c r="G32" s="27"/>
      <c r="H32" s="27"/>
    </row>
    <row r="33" spans="1:12">
      <c r="B33" s="6">
        <v>2</v>
      </c>
      <c r="C33" s="15" t="s">
        <v>12</v>
      </c>
      <c r="D33" s="68"/>
      <c r="E33" s="68"/>
      <c r="F33" s="27"/>
      <c r="G33" s="27"/>
      <c r="H33" s="27"/>
    </row>
    <row r="34" spans="1:12">
      <c r="B34" s="6">
        <v>3</v>
      </c>
      <c r="C34" s="15" t="s">
        <v>13</v>
      </c>
      <c r="D34" s="68"/>
      <c r="E34" s="68"/>
      <c r="F34" s="27"/>
      <c r="G34" s="27"/>
      <c r="H34" s="27"/>
      <c r="L34" s="65"/>
    </row>
    <row r="35" spans="1:12">
      <c r="B35" s="6">
        <v>4</v>
      </c>
      <c r="C35" s="15" t="s">
        <v>14</v>
      </c>
      <c r="D35" s="68"/>
      <c r="E35" s="68"/>
      <c r="F35" s="27"/>
      <c r="G35" s="27"/>
      <c r="H35" s="27"/>
    </row>
    <row r="36" spans="1:12">
      <c r="B36" s="121">
        <v>5</v>
      </c>
      <c r="C36" s="15" t="s">
        <v>15</v>
      </c>
      <c r="D36" s="68"/>
      <c r="E36" s="68"/>
      <c r="F36" s="27"/>
      <c r="G36" s="27"/>
      <c r="H36" s="27"/>
    </row>
    <row r="38" spans="1:12" ht="15.75">
      <c r="A38" s="122">
        <v>2</v>
      </c>
      <c r="B38" s="5" t="s">
        <v>0</v>
      </c>
      <c r="C38" s="5" t="s">
        <v>1</v>
      </c>
      <c r="D38" s="5" t="e">
        <f>#REF!</f>
        <v>#REF!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</row>
    <row r="39" spans="1:12">
      <c r="B39" s="6">
        <v>1</v>
      </c>
      <c r="C39" s="15" t="s">
        <v>11</v>
      </c>
      <c r="D39" s="27"/>
      <c r="E39" s="27"/>
      <c r="F39" s="27"/>
      <c r="G39" s="27"/>
      <c r="H39" s="27"/>
    </row>
    <row r="40" spans="1:12">
      <c r="B40" s="6">
        <v>2</v>
      </c>
      <c r="C40" s="15" t="s">
        <v>12</v>
      </c>
      <c r="D40" s="27"/>
      <c r="E40" s="27"/>
      <c r="F40" s="27"/>
      <c r="G40" s="27"/>
      <c r="H40" s="27"/>
    </row>
    <row r="41" spans="1:12">
      <c r="B41" s="6">
        <v>3</v>
      </c>
      <c r="C41" s="15" t="s">
        <v>13</v>
      </c>
      <c r="D41" s="27"/>
      <c r="E41" s="27"/>
      <c r="F41" s="27"/>
      <c r="G41" s="27"/>
      <c r="H41" s="27"/>
    </row>
    <row r="42" spans="1:12">
      <c r="B42" s="6">
        <v>4</v>
      </c>
      <c r="C42" s="15" t="s">
        <v>14</v>
      </c>
      <c r="D42" s="27"/>
      <c r="E42" s="27"/>
      <c r="F42" s="27"/>
      <c r="G42" s="27"/>
      <c r="H42" s="27"/>
    </row>
    <row r="43" spans="1:12">
      <c r="B43" s="121">
        <v>5</v>
      </c>
      <c r="C43" s="15" t="s">
        <v>15</v>
      </c>
      <c r="D43" s="111"/>
      <c r="E43" s="111"/>
      <c r="F43" s="111"/>
      <c r="G43" s="111"/>
      <c r="H43" s="111"/>
    </row>
    <row r="45" spans="1:12" ht="15.75">
      <c r="A45" s="122">
        <v>3</v>
      </c>
      <c r="B45" s="5" t="s">
        <v>0</v>
      </c>
      <c r="C45" s="5" t="s">
        <v>1</v>
      </c>
      <c r="D45" s="5" t="e">
        <f>#REF!</f>
        <v>#REF!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</row>
    <row r="46" spans="1:12">
      <c r="B46" s="6">
        <v>1</v>
      </c>
      <c r="C46" s="15" t="s">
        <v>11</v>
      </c>
      <c r="D46" s="27"/>
      <c r="E46" s="27"/>
      <c r="F46" s="27"/>
      <c r="G46" s="27"/>
      <c r="H46" s="27"/>
    </row>
    <row r="47" spans="1:12">
      <c r="B47" s="6">
        <v>2</v>
      </c>
      <c r="C47" s="15" t="s">
        <v>12</v>
      </c>
      <c r="D47" s="27"/>
      <c r="E47" s="27"/>
      <c r="F47" s="27"/>
      <c r="G47" s="27"/>
      <c r="H47" s="27"/>
    </row>
    <row r="48" spans="1:12">
      <c r="B48" s="6">
        <v>3</v>
      </c>
      <c r="C48" s="15" t="s">
        <v>13</v>
      </c>
      <c r="D48" s="27"/>
      <c r="E48" s="27"/>
      <c r="F48" s="27"/>
      <c r="G48" s="27"/>
      <c r="H48" s="27"/>
    </row>
    <row r="49" spans="1:8">
      <c r="B49" s="6">
        <v>4</v>
      </c>
      <c r="C49" s="15" t="s">
        <v>14</v>
      </c>
      <c r="D49" s="27"/>
      <c r="E49" s="27"/>
      <c r="F49" s="27"/>
      <c r="G49" s="27"/>
      <c r="H49" s="27"/>
    </row>
    <row r="50" spans="1:8">
      <c r="B50" s="121">
        <v>5</v>
      </c>
      <c r="C50" s="15" t="s">
        <v>15</v>
      </c>
      <c r="D50" s="27"/>
      <c r="E50" s="27"/>
      <c r="F50" s="27"/>
      <c r="G50" s="27"/>
      <c r="H50" s="27"/>
    </row>
    <row r="52" spans="1:8" ht="15.75">
      <c r="B52" s="5" t="s">
        <v>0</v>
      </c>
      <c r="C52" s="5" t="s">
        <v>1</v>
      </c>
      <c r="D52" s="5" t="e">
        <f>#REF!</f>
        <v>#REF!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</row>
    <row r="53" spans="1:8">
      <c r="A53" s="122">
        <v>4</v>
      </c>
      <c r="B53" s="6">
        <v>1</v>
      </c>
      <c r="C53" s="15" t="s">
        <v>11</v>
      </c>
      <c r="D53" s="27"/>
      <c r="E53" s="27"/>
      <c r="F53" s="27"/>
      <c r="G53" s="27"/>
      <c r="H53" s="27"/>
    </row>
    <row r="54" spans="1:8">
      <c r="B54" s="6">
        <v>2</v>
      </c>
      <c r="C54" s="15" t="s">
        <v>12</v>
      </c>
      <c r="D54" s="27"/>
      <c r="E54" s="27"/>
      <c r="F54" s="27"/>
      <c r="G54" s="27"/>
      <c r="H54" s="27"/>
    </row>
    <row r="55" spans="1:8">
      <c r="B55" s="6">
        <v>3</v>
      </c>
      <c r="C55" s="15" t="s">
        <v>13</v>
      </c>
      <c r="D55" s="27"/>
      <c r="E55" s="27"/>
      <c r="F55" s="27"/>
      <c r="G55" s="27"/>
      <c r="H55" s="27"/>
    </row>
    <row r="56" spans="1:8">
      <c r="B56" s="6">
        <v>4</v>
      </c>
      <c r="C56" s="15" t="s">
        <v>14</v>
      </c>
      <c r="D56" s="27"/>
      <c r="E56" s="27"/>
      <c r="F56" s="27"/>
      <c r="G56" s="27"/>
      <c r="H56" s="27"/>
    </row>
    <row r="57" spans="1:8">
      <c r="B57" s="121">
        <v>5</v>
      </c>
      <c r="C57" s="15" t="s">
        <v>15</v>
      </c>
      <c r="D57" s="27"/>
      <c r="E57" s="27"/>
      <c r="F57" s="27"/>
      <c r="G57" s="27"/>
      <c r="H57" s="27"/>
    </row>
    <row r="58" spans="1:8" ht="15.75">
      <c r="A58" s="122">
        <v>5</v>
      </c>
      <c r="B58" s="5" t="s">
        <v>0</v>
      </c>
      <c r="C58" s="5" t="s">
        <v>1</v>
      </c>
      <c r="D58" s="5" t="e">
        <f>#REF!</f>
        <v>#REF!</v>
      </c>
      <c r="E58" s="5" t="e">
        <f>#REF!</f>
        <v>#REF!</v>
      </c>
      <c r="F58" s="5" t="e">
        <f>#REF!</f>
        <v>#REF!</v>
      </c>
      <c r="G58" s="5" t="e">
        <f>#REF!</f>
        <v>#REF!</v>
      </c>
      <c r="H58" s="5" t="e">
        <f>#REF!</f>
        <v>#REF!</v>
      </c>
    </row>
    <row r="59" spans="1:8">
      <c r="B59" s="6">
        <v>1</v>
      </c>
      <c r="C59" s="15" t="s">
        <v>11</v>
      </c>
      <c r="D59" s="27"/>
      <c r="E59" s="27"/>
      <c r="F59" s="68" t="s">
        <v>147</v>
      </c>
      <c r="G59" s="27"/>
      <c r="H59" s="27"/>
    </row>
    <row r="60" spans="1:8">
      <c r="B60" s="6">
        <v>2</v>
      </c>
      <c r="C60" s="15" t="s">
        <v>12</v>
      </c>
      <c r="D60" s="27"/>
      <c r="E60" s="27"/>
      <c r="F60" s="27"/>
      <c r="G60" s="27"/>
      <c r="H60" s="27"/>
    </row>
    <row r="61" spans="1:8">
      <c r="B61" s="6">
        <v>3</v>
      </c>
      <c r="C61" s="15" t="s">
        <v>13</v>
      </c>
      <c r="D61" s="27"/>
      <c r="E61" s="27"/>
      <c r="F61" s="27"/>
      <c r="G61" s="27"/>
      <c r="H61" s="27"/>
    </row>
    <row r="62" spans="1:8">
      <c r="B62" s="6">
        <v>4</v>
      </c>
      <c r="C62" s="15" t="s">
        <v>14</v>
      </c>
      <c r="D62" s="27"/>
      <c r="E62" s="27"/>
      <c r="F62" s="27"/>
      <c r="G62" s="27"/>
      <c r="H62" s="27"/>
    </row>
    <row r="63" spans="1:8">
      <c r="B63" s="121">
        <v>5</v>
      </c>
      <c r="C63" s="15" t="s">
        <v>15</v>
      </c>
      <c r="D63" s="27"/>
      <c r="E63" s="27"/>
      <c r="F63" s="27"/>
      <c r="G63" s="27"/>
      <c r="H63" s="27"/>
    </row>
    <row r="65" spans="1:8" ht="15.75">
      <c r="A65" s="122">
        <v>6</v>
      </c>
      <c r="B65" s="5" t="s">
        <v>0</v>
      </c>
      <c r="C65" s="5" t="s">
        <v>1</v>
      </c>
      <c r="D65" s="5" t="e">
        <f>#REF!</f>
        <v>#REF!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</row>
    <row r="66" spans="1:8">
      <c r="B66" s="6">
        <v>1</v>
      </c>
      <c r="C66" s="15" t="s">
        <v>11</v>
      </c>
      <c r="D66" s="27"/>
      <c r="E66" s="27"/>
      <c r="F66" s="27"/>
      <c r="G66" s="27"/>
      <c r="H66" s="27"/>
    </row>
    <row r="67" spans="1:8">
      <c r="B67" s="6">
        <v>2</v>
      </c>
      <c r="C67" s="15" t="s">
        <v>12</v>
      </c>
      <c r="D67" s="27"/>
      <c r="E67" s="27"/>
      <c r="F67" s="27"/>
      <c r="G67" s="27"/>
      <c r="H67" s="27"/>
    </row>
    <row r="68" spans="1:8">
      <c r="B68" s="6">
        <v>3</v>
      </c>
      <c r="C68" s="15" t="s">
        <v>13</v>
      </c>
      <c r="D68" s="27"/>
      <c r="E68" s="27"/>
      <c r="F68" s="27"/>
      <c r="G68" s="27"/>
      <c r="H68" s="27"/>
    </row>
    <row r="69" spans="1:8">
      <c r="B69" s="6">
        <v>4</v>
      </c>
      <c r="C69" s="15" t="s">
        <v>14</v>
      </c>
      <c r="D69" s="27"/>
      <c r="E69" s="27"/>
      <c r="F69" s="27"/>
      <c r="G69" s="27"/>
      <c r="H69" s="27"/>
    </row>
    <row r="70" spans="1:8">
      <c r="B70" s="121">
        <v>5</v>
      </c>
      <c r="C70" s="15" t="s">
        <v>15</v>
      </c>
      <c r="D70" s="27"/>
      <c r="E70" s="27"/>
      <c r="F70" s="27"/>
      <c r="G70" s="27"/>
      <c r="H70" s="27"/>
    </row>
    <row r="72" spans="1:8" ht="15.75">
      <c r="A72" s="122">
        <v>7</v>
      </c>
      <c r="B72" s="5" t="s">
        <v>0</v>
      </c>
      <c r="C72" s="5" t="s">
        <v>1</v>
      </c>
      <c r="D72" s="5" t="e">
        <f>#REF!</f>
        <v>#REF!</v>
      </c>
      <c r="E72" s="5" t="e">
        <f>#REF!</f>
        <v>#REF!</v>
      </c>
      <c r="F72" s="5" t="e">
        <f>#REF!</f>
        <v>#REF!</v>
      </c>
      <c r="G72" s="5" t="e">
        <f>#REF!</f>
        <v>#REF!</v>
      </c>
      <c r="H72" s="5" t="e">
        <f>#REF!</f>
        <v>#REF!</v>
      </c>
    </row>
    <row r="73" spans="1:8">
      <c r="B73" s="6">
        <v>1</v>
      </c>
      <c r="C73" s="15" t="s">
        <v>11</v>
      </c>
      <c r="D73" s="27"/>
      <c r="E73" s="27"/>
      <c r="F73" s="27"/>
      <c r="G73" s="27"/>
      <c r="H73" s="27"/>
    </row>
    <row r="74" spans="1:8">
      <c r="B74" s="6">
        <v>2</v>
      </c>
      <c r="C74" s="15" t="s">
        <v>12</v>
      </c>
      <c r="D74" s="27"/>
      <c r="E74" s="27"/>
      <c r="F74" s="27"/>
      <c r="G74" s="27"/>
      <c r="H74" s="27"/>
    </row>
    <row r="75" spans="1:8">
      <c r="B75" s="6">
        <v>3</v>
      </c>
      <c r="C75" s="15" t="s">
        <v>13</v>
      </c>
      <c r="D75" s="27"/>
      <c r="E75" s="27"/>
      <c r="F75" s="27"/>
      <c r="G75" s="27"/>
      <c r="H75" s="27"/>
    </row>
    <row r="76" spans="1:8">
      <c r="B76" s="6">
        <v>4</v>
      </c>
      <c r="C76" s="15" t="s">
        <v>14</v>
      </c>
      <c r="D76" s="27"/>
      <c r="E76" s="27"/>
      <c r="F76" s="27"/>
      <c r="G76" s="27"/>
      <c r="H76" s="27"/>
    </row>
    <row r="77" spans="1:8">
      <c r="B77" s="121">
        <v>5</v>
      </c>
      <c r="C77" s="15" t="s">
        <v>15</v>
      </c>
      <c r="D77" s="27"/>
      <c r="E77" s="27"/>
      <c r="F77" s="27"/>
      <c r="G77" s="27"/>
      <c r="H77" s="27"/>
    </row>
    <row r="78" spans="1:8">
      <c r="D78" s="14"/>
      <c r="E78" s="14"/>
      <c r="F78" s="14"/>
      <c r="G78" s="14"/>
      <c r="H78" s="14"/>
    </row>
    <row r="79" spans="1:8" ht="15.75">
      <c r="A79" s="122">
        <v>8</v>
      </c>
      <c r="B79" s="5" t="s">
        <v>0</v>
      </c>
      <c r="C79" s="5" t="s">
        <v>1</v>
      </c>
      <c r="D79" s="5" t="e">
        <f>#REF!</f>
        <v>#REF!</v>
      </c>
      <c r="E79" s="5" t="e">
        <f>#REF!</f>
        <v>#REF!</v>
      </c>
      <c r="F79" s="5" t="e">
        <f>#REF!</f>
        <v>#REF!</v>
      </c>
      <c r="G79" s="5" t="e">
        <f>#REF!</f>
        <v>#REF!</v>
      </c>
      <c r="H79" s="5" t="e">
        <f>#REF!</f>
        <v>#REF!</v>
      </c>
    </row>
    <row r="80" spans="1:8">
      <c r="B80" s="6">
        <v>1</v>
      </c>
      <c r="C80" s="15" t="s">
        <v>11</v>
      </c>
      <c r="D80" s="27"/>
      <c r="E80" s="27"/>
      <c r="F80" s="27"/>
      <c r="G80" s="27"/>
      <c r="H80" s="27"/>
    </row>
    <row r="81" spans="1:10">
      <c r="B81" s="6">
        <v>2</v>
      </c>
      <c r="C81" s="15" t="s">
        <v>12</v>
      </c>
      <c r="D81" s="27"/>
      <c r="E81" s="27"/>
      <c r="F81" s="27"/>
      <c r="G81" s="27"/>
      <c r="H81" s="27"/>
    </row>
    <row r="82" spans="1:10">
      <c r="B82" s="6">
        <v>3</v>
      </c>
      <c r="C82" s="15" t="s">
        <v>13</v>
      </c>
      <c r="D82" s="27"/>
      <c r="E82" s="27"/>
      <c r="F82" s="27"/>
      <c r="G82" s="27"/>
      <c r="H82" s="27"/>
      <c r="J82" s="27"/>
    </row>
    <row r="83" spans="1:10">
      <c r="B83" s="6">
        <v>4</v>
      </c>
      <c r="C83" s="15" t="s">
        <v>14</v>
      </c>
      <c r="D83" s="27"/>
      <c r="E83" s="27"/>
      <c r="F83" s="27"/>
      <c r="G83" s="27"/>
      <c r="H83" s="27"/>
    </row>
    <row r="84" spans="1:10">
      <c r="B84" s="121">
        <v>5</v>
      </c>
      <c r="C84" s="15" t="s">
        <v>15</v>
      </c>
      <c r="D84" s="27"/>
      <c r="E84" s="27"/>
      <c r="F84" s="27"/>
      <c r="G84" s="27"/>
    </row>
    <row r="86" spans="1:10" ht="15.75">
      <c r="A86" s="122">
        <v>9</v>
      </c>
      <c r="B86" s="5" t="s">
        <v>0</v>
      </c>
      <c r="C86" s="5" t="s">
        <v>1</v>
      </c>
      <c r="D86" s="5" t="e">
        <f>#REF!</f>
        <v>#REF!</v>
      </c>
      <c r="E86" s="5" t="e">
        <f>#REF!</f>
        <v>#REF!</v>
      </c>
      <c r="F86" s="5" t="e">
        <f>#REF!</f>
        <v>#REF!</v>
      </c>
      <c r="G86" s="5" t="e">
        <f>#REF!</f>
        <v>#REF!</v>
      </c>
      <c r="H86" s="5" t="e">
        <f>#REF!</f>
        <v>#REF!</v>
      </c>
    </row>
    <row r="87" spans="1:10">
      <c r="B87" s="6">
        <v>1</v>
      </c>
      <c r="C87" s="15" t="s">
        <v>11</v>
      </c>
      <c r="D87" s="27"/>
      <c r="E87" s="68"/>
      <c r="F87" s="27"/>
      <c r="G87" s="27"/>
      <c r="H87" s="27"/>
    </row>
    <row r="88" spans="1:10">
      <c r="B88" s="6">
        <v>2</v>
      </c>
      <c r="C88" s="15" t="s">
        <v>12</v>
      </c>
      <c r="D88" s="27"/>
      <c r="E88" s="68"/>
      <c r="F88" s="27"/>
      <c r="G88" s="27"/>
      <c r="H88" s="27"/>
    </row>
    <row r="89" spans="1:10">
      <c r="B89" s="6">
        <v>3</v>
      </c>
      <c r="C89" s="15" t="s">
        <v>13</v>
      </c>
      <c r="D89" s="27"/>
      <c r="E89" s="68"/>
      <c r="F89" s="27"/>
      <c r="G89" s="27"/>
      <c r="H89" s="27"/>
    </row>
    <row r="90" spans="1:10">
      <c r="B90" s="6">
        <v>4</v>
      </c>
      <c r="C90" s="15" t="s">
        <v>14</v>
      </c>
      <c r="D90" s="27"/>
      <c r="E90" s="68"/>
      <c r="F90" s="27"/>
      <c r="G90" s="27"/>
      <c r="H90" s="27"/>
    </row>
    <row r="91" spans="1:10">
      <c r="B91" s="121">
        <v>5</v>
      </c>
      <c r="C91" s="15" t="s">
        <v>15</v>
      </c>
      <c r="D91" s="27"/>
      <c r="E91" s="27"/>
      <c r="F91" s="27"/>
      <c r="G91" s="27"/>
      <c r="H91" s="27"/>
    </row>
    <row r="93" spans="1:10" ht="15.75">
      <c r="A93" s="122">
        <v>10</v>
      </c>
      <c r="B93" s="199" t="s">
        <v>0</v>
      </c>
      <c r="C93" s="199" t="s">
        <v>1</v>
      </c>
      <c r="D93" s="199" t="e">
        <f>#REF!</f>
        <v>#REF!</v>
      </c>
      <c r="E93" s="199" t="e">
        <f>#REF!</f>
        <v>#REF!</v>
      </c>
      <c r="F93" s="199" t="e">
        <f>#REF!</f>
        <v>#REF!</v>
      </c>
      <c r="G93" s="199" t="e">
        <f>#REF!</f>
        <v>#REF!</v>
      </c>
      <c r="H93" s="199" t="e">
        <f>#REF!</f>
        <v>#REF!</v>
      </c>
    </row>
    <row r="94" spans="1:10">
      <c r="B94" s="6">
        <v>1</v>
      </c>
      <c r="C94" s="15" t="s">
        <v>11</v>
      </c>
      <c r="D94" s="27"/>
      <c r="E94" s="27"/>
      <c r="F94" s="27"/>
      <c r="G94" s="27"/>
      <c r="H94" s="27"/>
    </row>
    <row r="95" spans="1:10">
      <c r="B95" s="6">
        <v>2</v>
      </c>
      <c r="C95" s="15" t="s">
        <v>12</v>
      </c>
      <c r="D95" s="27"/>
      <c r="E95" s="27"/>
      <c r="F95" s="27"/>
      <c r="G95" s="27"/>
      <c r="H95" s="27"/>
    </row>
    <row r="96" spans="1:10">
      <c r="B96" s="6">
        <v>3</v>
      </c>
      <c r="C96" s="15" t="s">
        <v>13</v>
      </c>
      <c r="D96" s="27"/>
      <c r="E96" s="27"/>
      <c r="F96" s="27"/>
      <c r="G96" s="27"/>
      <c r="H96" s="27"/>
    </row>
    <row r="97" spans="1:8">
      <c r="B97" s="6">
        <v>4</v>
      </c>
      <c r="C97" s="15" t="s">
        <v>14</v>
      </c>
      <c r="D97" s="27"/>
      <c r="E97" s="27"/>
      <c r="F97" s="27"/>
      <c r="G97" s="27"/>
      <c r="H97" s="27"/>
    </row>
    <row r="98" spans="1:8">
      <c r="B98" s="121">
        <v>5</v>
      </c>
      <c r="C98" s="15" t="s">
        <v>15</v>
      </c>
      <c r="D98" s="27"/>
      <c r="E98" s="27"/>
      <c r="F98" s="27"/>
      <c r="G98" s="27"/>
      <c r="H98" s="27"/>
    </row>
    <row r="100" spans="1:8" ht="15.75">
      <c r="A100" s="122">
        <v>11</v>
      </c>
      <c r="B100" s="199" t="s">
        <v>0</v>
      </c>
      <c r="C100" s="199" t="s">
        <v>1</v>
      </c>
      <c r="D100" s="199" t="e">
        <f>#REF!</f>
        <v>#REF!</v>
      </c>
      <c r="E100" s="199" t="e">
        <f>#REF!</f>
        <v>#REF!</v>
      </c>
      <c r="F100" s="199" t="e">
        <f>#REF!</f>
        <v>#REF!</v>
      </c>
      <c r="G100" s="199" t="e">
        <f>#REF!</f>
        <v>#REF!</v>
      </c>
      <c r="H100" s="199" t="e">
        <f>#REF!</f>
        <v>#REF!</v>
      </c>
    </row>
    <row r="101" spans="1:8">
      <c r="B101" s="6">
        <v>1</v>
      </c>
      <c r="C101" s="15" t="s">
        <v>11</v>
      </c>
      <c r="D101" s="27"/>
      <c r="E101" s="27"/>
      <c r="F101" s="27"/>
      <c r="G101" s="27"/>
      <c r="H101" s="27"/>
    </row>
    <row r="102" spans="1:8">
      <c r="B102" s="6">
        <v>2</v>
      </c>
      <c r="C102" s="15" t="s">
        <v>12</v>
      </c>
      <c r="D102" s="27"/>
      <c r="E102" s="27"/>
      <c r="F102" s="27"/>
      <c r="G102" s="27"/>
      <c r="H102" s="27"/>
    </row>
    <row r="103" spans="1:8">
      <c r="B103" s="6">
        <v>3</v>
      </c>
      <c r="C103" s="15" t="s">
        <v>13</v>
      </c>
      <c r="D103" s="27"/>
      <c r="E103" s="27"/>
      <c r="F103" s="27"/>
      <c r="G103" s="27"/>
      <c r="H103" s="27"/>
    </row>
    <row r="104" spans="1:8">
      <c r="B104" s="6">
        <v>4</v>
      </c>
      <c r="C104" s="15" t="s">
        <v>14</v>
      </c>
      <c r="D104" s="27"/>
      <c r="E104" s="27"/>
      <c r="F104" s="27"/>
      <c r="G104" s="27"/>
      <c r="H104" s="27"/>
    </row>
    <row r="105" spans="1:8">
      <c r="B105" s="121">
        <v>5</v>
      </c>
      <c r="C105" s="15" t="s">
        <v>15</v>
      </c>
      <c r="D105" s="27"/>
      <c r="E105" s="27"/>
      <c r="F105" s="27"/>
      <c r="G105" s="27"/>
      <c r="H105" s="27"/>
    </row>
    <row r="107" spans="1:8" ht="15.75">
      <c r="A107" s="122">
        <v>12</v>
      </c>
      <c r="B107" s="5" t="s">
        <v>0</v>
      </c>
      <c r="C107" s="5" t="s">
        <v>1</v>
      </c>
      <c r="D107" s="5" t="e">
        <f>#REF!</f>
        <v>#REF!</v>
      </c>
      <c r="E107" s="5" t="e">
        <f>#REF!</f>
        <v>#REF!</v>
      </c>
      <c r="F107" s="5" t="e">
        <f>#REF!</f>
        <v>#REF!</v>
      </c>
      <c r="G107" s="5" t="e">
        <f>#REF!</f>
        <v>#REF!</v>
      </c>
      <c r="H107" s="5" t="e">
        <f>#REF!</f>
        <v>#REF!</v>
      </c>
    </row>
    <row r="108" spans="1:8">
      <c r="B108" s="6">
        <v>1</v>
      </c>
      <c r="C108" s="15" t="s">
        <v>11</v>
      </c>
      <c r="D108" s="27"/>
      <c r="E108" s="27"/>
      <c r="F108" s="27"/>
      <c r="G108" s="27"/>
      <c r="H108" s="27"/>
    </row>
    <row r="109" spans="1:8">
      <c r="B109" s="6">
        <v>2</v>
      </c>
      <c r="C109" s="15" t="s">
        <v>12</v>
      </c>
      <c r="D109" s="27"/>
      <c r="E109" s="27"/>
      <c r="F109" s="27"/>
      <c r="G109" s="27"/>
      <c r="H109" s="27"/>
    </row>
    <row r="110" spans="1:8">
      <c r="B110" s="6">
        <v>3</v>
      </c>
      <c r="C110" s="15" t="s">
        <v>13</v>
      </c>
      <c r="D110" s="27"/>
      <c r="E110" s="27"/>
      <c r="F110" s="27"/>
      <c r="G110" s="27"/>
      <c r="H110" s="27"/>
    </row>
    <row r="111" spans="1:8">
      <c r="B111" s="6">
        <v>4</v>
      </c>
      <c r="C111" s="15" t="s">
        <v>14</v>
      </c>
      <c r="D111" s="27"/>
      <c r="E111" s="27"/>
      <c r="F111" s="27"/>
      <c r="G111" s="27"/>
      <c r="H111" s="27"/>
    </row>
    <row r="112" spans="1:8">
      <c r="B112" s="121">
        <v>5</v>
      </c>
      <c r="C112" s="15" t="s">
        <v>15</v>
      </c>
      <c r="D112" s="27"/>
      <c r="E112" s="27"/>
      <c r="F112" s="27"/>
      <c r="G112" s="27"/>
      <c r="H112" s="27"/>
    </row>
    <row r="114" spans="1:8" ht="15.75">
      <c r="A114" s="122">
        <v>13</v>
      </c>
      <c r="B114" s="5" t="s">
        <v>0</v>
      </c>
      <c r="C114" s="5" t="s">
        <v>1</v>
      </c>
      <c r="D114" s="5" t="e">
        <f>#REF!</f>
        <v>#REF!</v>
      </c>
      <c r="E114" s="5" t="e">
        <f>#REF!</f>
        <v>#REF!</v>
      </c>
      <c r="F114" s="5" t="e">
        <f>#REF!</f>
        <v>#REF!</v>
      </c>
      <c r="G114" s="5" t="e">
        <f>#REF!</f>
        <v>#REF!</v>
      </c>
      <c r="H114" s="5" t="e">
        <f>#REF!</f>
        <v>#REF!</v>
      </c>
    </row>
    <row r="115" spans="1:8">
      <c r="B115" s="6">
        <v>1</v>
      </c>
      <c r="C115" s="15" t="s">
        <v>11</v>
      </c>
      <c r="D115" s="68"/>
      <c r="E115" s="27"/>
      <c r="F115" s="27"/>
      <c r="G115" s="68" t="s">
        <v>147</v>
      </c>
      <c r="H115" s="68" t="s">
        <v>147</v>
      </c>
    </row>
    <row r="116" spans="1:8">
      <c r="B116" s="6">
        <v>2</v>
      </c>
      <c r="C116" s="15" t="s">
        <v>12</v>
      </c>
      <c r="D116" s="68"/>
      <c r="E116" s="27"/>
      <c r="F116" s="27"/>
      <c r="G116" s="27"/>
      <c r="H116" s="27"/>
    </row>
    <row r="117" spans="1:8">
      <c r="B117" s="6">
        <v>3</v>
      </c>
      <c r="C117" s="15" t="s">
        <v>13</v>
      </c>
      <c r="D117" s="68"/>
      <c r="E117" s="27"/>
      <c r="F117" s="27"/>
      <c r="G117" s="27"/>
      <c r="H117" s="27"/>
    </row>
    <row r="118" spans="1:8">
      <c r="B118" s="6">
        <v>4</v>
      </c>
      <c r="C118" s="15" t="s">
        <v>14</v>
      </c>
      <c r="D118" s="68"/>
      <c r="E118" s="27"/>
      <c r="F118" s="27"/>
      <c r="G118" s="27"/>
      <c r="H118" s="27"/>
    </row>
    <row r="119" spans="1:8">
      <c r="B119" s="121">
        <v>5</v>
      </c>
      <c r="C119" s="15" t="s">
        <v>15</v>
      </c>
      <c r="D119" s="27"/>
      <c r="E119" s="27"/>
      <c r="F119" s="27"/>
      <c r="G119" s="27"/>
      <c r="H119" s="27"/>
    </row>
    <row r="122" spans="1:8" ht="15.75">
      <c r="A122" s="122">
        <v>14</v>
      </c>
      <c r="B122" s="5" t="s">
        <v>0</v>
      </c>
      <c r="C122" s="5" t="s">
        <v>1</v>
      </c>
      <c r="D122" s="5" t="e">
        <f>#REF!</f>
        <v>#REF!</v>
      </c>
      <c r="E122" s="5" t="e">
        <f>#REF!</f>
        <v>#REF!</v>
      </c>
      <c r="F122" s="5" t="e">
        <f>#REF!</f>
        <v>#REF!</v>
      </c>
      <c r="G122" s="5" t="e">
        <f>#REF!</f>
        <v>#REF!</v>
      </c>
      <c r="H122" s="5" t="e">
        <f>#REF!</f>
        <v>#REF!</v>
      </c>
    </row>
    <row r="123" spans="1:8">
      <c r="B123" s="6">
        <v>1</v>
      </c>
      <c r="C123" s="15" t="s">
        <v>11</v>
      </c>
      <c r="D123" s="68" t="s">
        <v>147</v>
      </c>
      <c r="E123" s="68" t="s">
        <v>147</v>
      </c>
      <c r="F123" s="68" t="s">
        <v>147</v>
      </c>
      <c r="G123" s="68" t="s">
        <v>147</v>
      </c>
      <c r="H123" s="68" t="s">
        <v>147</v>
      </c>
    </row>
    <row r="124" spans="1:8">
      <c r="B124" s="6">
        <v>2</v>
      </c>
      <c r="C124" s="15" t="s">
        <v>12</v>
      </c>
      <c r="D124" s="27"/>
      <c r="E124" s="27"/>
      <c r="F124" s="27"/>
      <c r="G124" s="27"/>
      <c r="H124" s="27"/>
    </row>
    <row r="125" spans="1:8">
      <c r="B125" s="6">
        <v>3</v>
      </c>
      <c r="C125" s="15" t="s">
        <v>13</v>
      </c>
      <c r="D125" s="27"/>
      <c r="E125" s="27"/>
      <c r="F125" s="27"/>
      <c r="G125" s="27"/>
      <c r="H125" s="27"/>
    </row>
    <row r="126" spans="1:8">
      <c r="B126" s="6">
        <v>4</v>
      </c>
      <c r="C126" s="15" t="s">
        <v>14</v>
      </c>
      <c r="D126" s="27"/>
      <c r="E126" s="27"/>
      <c r="F126" s="27"/>
      <c r="G126" s="27"/>
      <c r="H126" s="27"/>
    </row>
    <row r="127" spans="1:8">
      <c r="B127" s="121">
        <v>5</v>
      </c>
      <c r="C127" s="15" t="s">
        <v>15</v>
      </c>
      <c r="D127" s="27"/>
      <c r="E127" s="27"/>
      <c r="F127" s="27"/>
      <c r="G127" s="27"/>
      <c r="H127" s="27"/>
    </row>
    <row r="129" spans="1:8" ht="15.75">
      <c r="B129" s="5" t="s">
        <v>0</v>
      </c>
      <c r="C129" s="5" t="s">
        <v>1</v>
      </c>
      <c r="D129" s="5" t="e">
        <f>#REF!</f>
        <v>#REF!</v>
      </c>
      <c r="E129" s="5" t="e">
        <f>#REF!</f>
        <v>#REF!</v>
      </c>
      <c r="F129" s="5" t="e">
        <f>#REF!</f>
        <v>#REF!</v>
      </c>
      <c r="G129" s="5" t="e">
        <f>#REF!</f>
        <v>#REF!</v>
      </c>
      <c r="H129" s="5" t="e">
        <f>#REF!</f>
        <v>#REF!</v>
      </c>
    </row>
    <row r="130" spans="1:8">
      <c r="A130" s="122">
        <v>15</v>
      </c>
      <c r="B130" s="6">
        <v>1</v>
      </c>
      <c r="C130" s="15" t="s">
        <v>11</v>
      </c>
      <c r="D130" s="68" t="s">
        <v>147</v>
      </c>
      <c r="E130" s="68" t="s">
        <v>147</v>
      </c>
      <c r="F130" s="68" t="s">
        <v>147</v>
      </c>
      <c r="G130" s="27"/>
      <c r="H130" s="27"/>
    </row>
    <row r="131" spans="1:8">
      <c r="B131" s="6">
        <v>2</v>
      </c>
      <c r="C131" s="15" t="s">
        <v>12</v>
      </c>
      <c r="D131" s="27"/>
      <c r="E131" s="27"/>
      <c r="F131" s="27"/>
      <c r="G131" s="27"/>
      <c r="H131" s="27"/>
    </row>
    <row r="132" spans="1:8">
      <c r="B132" s="6">
        <v>3</v>
      </c>
      <c r="C132" s="15" t="s">
        <v>13</v>
      </c>
      <c r="D132" s="27"/>
      <c r="E132" s="27"/>
      <c r="F132" s="27"/>
      <c r="G132" s="27"/>
      <c r="H132" s="27"/>
    </row>
    <row r="133" spans="1:8">
      <c r="B133" s="6">
        <v>4</v>
      </c>
      <c r="C133" s="15" t="s">
        <v>14</v>
      </c>
      <c r="D133" s="27"/>
      <c r="E133" s="27"/>
      <c r="F133" s="27"/>
      <c r="G133" s="27"/>
      <c r="H133" s="27"/>
    </row>
    <row r="134" spans="1:8">
      <c r="B134" s="121">
        <v>5</v>
      </c>
      <c r="C134" s="15" t="s">
        <v>15</v>
      </c>
      <c r="D134" s="27"/>
      <c r="E134" s="27"/>
      <c r="F134" s="27"/>
      <c r="G134" s="27"/>
      <c r="H134" s="27"/>
    </row>
    <row r="136" spans="1:8" ht="49.5" customHeight="1">
      <c r="B136" s="5" t="s">
        <v>0</v>
      </c>
      <c r="C136" s="5" t="s">
        <v>1</v>
      </c>
      <c r="D136" s="5" t="e">
        <f>#REF!</f>
        <v>#REF!</v>
      </c>
      <c r="E136" s="5" t="e">
        <f>#REF!</f>
        <v>#REF!</v>
      </c>
      <c r="F136" s="5" t="e">
        <f>#REF!</f>
        <v>#REF!</v>
      </c>
      <c r="G136" s="5" t="e">
        <f>#REF!</f>
        <v>#REF!</v>
      </c>
      <c r="H136" s="5" t="e">
        <f>#REF!</f>
        <v>#REF!</v>
      </c>
    </row>
    <row r="137" spans="1:8" ht="36.75" customHeight="1">
      <c r="A137" s="122">
        <v>16</v>
      </c>
      <c r="B137" s="6">
        <v>1</v>
      </c>
      <c r="C137" s="15" t="s">
        <v>11</v>
      </c>
      <c r="D137" s="27"/>
      <c r="E137" s="27"/>
      <c r="F137" s="27"/>
      <c r="G137" s="27"/>
      <c r="H137" s="27"/>
    </row>
    <row r="138" spans="1:8" ht="30.75" customHeight="1">
      <c r="B138" s="6">
        <v>2</v>
      </c>
      <c r="C138" s="15" t="s">
        <v>12</v>
      </c>
      <c r="D138" s="27"/>
      <c r="E138" s="27"/>
      <c r="F138" s="27"/>
      <c r="G138" s="27"/>
      <c r="H138" s="27"/>
    </row>
    <row r="139" spans="1:8">
      <c r="B139" s="6">
        <v>3</v>
      </c>
      <c r="C139" s="15" t="s">
        <v>13</v>
      </c>
      <c r="D139" s="27"/>
      <c r="E139" s="27"/>
      <c r="F139" s="27"/>
      <c r="G139" s="27"/>
      <c r="H139" s="27"/>
    </row>
    <row r="140" spans="1:8">
      <c r="B140" s="6">
        <v>4</v>
      </c>
      <c r="C140" s="15" t="s">
        <v>14</v>
      </c>
      <c r="D140" s="27"/>
      <c r="E140" s="27"/>
      <c r="F140" s="27"/>
      <c r="G140" s="27"/>
      <c r="H140" s="27"/>
    </row>
    <row r="141" spans="1:8">
      <c r="B141" s="121">
        <v>5</v>
      </c>
      <c r="C141" s="15" t="s">
        <v>15</v>
      </c>
      <c r="D141" s="27"/>
      <c r="E141" s="27"/>
      <c r="F141" s="27"/>
      <c r="G141" s="27"/>
      <c r="H141" s="27"/>
    </row>
    <row r="144" spans="1:8" ht="15.75">
      <c r="B144" s="5" t="s">
        <v>0</v>
      </c>
      <c r="C144" s="5" t="s">
        <v>1</v>
      </c>
      <c r="D144" s="5" t="e">
        <f>#REF!</f>
        <v>#REF!</v>
      </c>
      <c r="E144" s="5" t="e">
        <f>#REF!</f>
        <v>#REF!</v>
      </c>
      <c r="F144" s="5" t="e">
        <f>#REF!</f>
        <v>#REF!</v>
      </c>
      <c r="G144" s="5" t="e">
        <f>#REF!</f>
        <v>#REF!</v>
      </c>
      <c r="H144" s="5" t="e">
        <f>#REF!</f>
        <v>#REF!</v>
      </c>
    </row>
    <row r="145" spans="1:8">
      <c r="A145" s="122">
        <v>17</v>
      </c>
      <c r="B145" s="6">
        <v>1</v>
      </c>
      <c r="C145" s="15" t="s">
        <v>11</v>
      </c>
      <c r="D145" s="111"/>
      <c r="E145" s="111"/>
      <c r="F145" s="111"/>
      <c r="G145" s="16"/>
      <c r="H145" s="6"/>
    </row>
    <row r="146" spans="1:8">
      <c r="B146" s="6">
        <v>2</v>
      </c>
      <c r="C146" s="15" t="s">
        <v>12</v>
      </c>
      <c r="D146" s="27"/>
      <c r="E146" s="27"/>
      <c r="F146" s="27"/>
      <c r="G146" s="27"/>
      <c r="H146" s="27"/>
    </row>
    <row r="147" spans="1:8">
      <c r="B147" s="6">
        <v>3</v>
      </c>
      <c r="C147" s="15" t="s">
        <v>13</v>
      </c>
      <c r="D147" s="27"/>
      <c r="E147" s="27"/>
      <c r="F147" s="27"/>
      <c r="G147" s="27"/>
      <c r="H147" s="27"/>
    </row>
    <row r="148" spans="1:8">
      <c r="B148" s="6">
        <v>4</v>
      </c>
      <c r="C148" s="15" t="s">
        <v>14</v>
      </c>
      <c r="D148" s="27"/>
      <c r="E148" s="27"/>
      <c r="F148" s="27"/>
      <c r="G148" s="27"/>
      <c r="H148" s="27"/>
    </row>
    <row r="149" spans="1:8">
      <c r="B149" s="6">
        <v>5</v>
      </c>
      <c r="C149" s="15" t="s">
        <v>15</v>
      </c>
      <c r="D149" s="27"/>
      <c r="E149" s="27"/>
      <c r="F149" s="27"/>
      <c r="G149" s="27"/>
      <c r="H149" s="27"/>
    </row>
    <row r="150" spans="1:8">
      <c r="B150" s="6">
        <v>6</v>
      </c>
      <c r="C150" s="15"/>
      <c r="D150" s="27"/>
      <c r="E150" s="27"/>
      <c r="G150" s="27"/>
      <c r="H150" s="27"/>
    </row>
    <row r="153" spans="1:8" ht="27.75" customHeight="1">
      <c r="B153" s="5" t="s">
        <v>0</v>
      </c>
      <c r="C153" s="5" t="s">
        <v>1</v>
      </c>
      <c r="D153" s="5" t="e">
        <f>#REF!</f>
        <v>#REF!</v>
      </c>
      <c r="E153" s="5" t="e">
        <f>#REF!</f>
        <v>#REF!</v>
      </c>
      <c r="F153" s="5" t="e">
        <f>#REF!</f>
        <v>#REF!</v>
      </c>
      <c r="G153" s="5" t="e">
        <f>#REF!</f>
        <v>#REF!</v>
      </c>
      <c r="H153" s="5" t="e">
        <f>#REF!</f>
        <v>#REF!</v>
      </c>
    </row>
    <row r="154" spans="1:8">
      <c r="A154" s="122">
        <v>18</v>
      </c>
      <c r="B154" s="6">
        <v>1</v>
      </c>
      <c r="C154" s="15" t="s">
        <v>11</v>
      </c>
      <c r="D154" s="13"/>
      <c r="E154" s="6"/>
      <c r="F154" s="6"/>
      <c r="G154" s="6"/>
      <c r="H154" s="6"/>
    </row>
    <row r="155" spans="1:8">
      <c r="B155" s="6">
        <v>2</v>
      </c>
      <c r="C155" s="15" t="s">
        <v>12</v>
      </c>
      <c r="D155" s="13"/>
      <c r="E155" s="6"/>
      <c r="F155" s="6"/>
      <c r="G155" s="6"/>
      <c r="H155" s="6"/>
    </row>
    <row r="156" spans="1:8">
      <c r="B156" s="6">
        <v>3</v>
      </c>
      <c r="C156" s="15" t="s">
        <v>13</v>
      </c>
      <c r="D156" s="13"/>
      <c r="E156" s="6"/>
      <c r="F156" s="6"/>
      <c r="G156" s="6"/>
      <c r="H156" s="6"/>
    </row>
    <row r="157" spans="1:8">
      <c r="B157" s="6">
        <v>4</v>
      </c>
      <c r="C157" s="15" t="s">
        <v>14</v>
      </c>
      <c r="D157" s="13"/>
      <c r="E157" s="6"/>
      <c r="F157" s="6"/>
      <c r="G157" s="6"/>
      <c r="H157" s="6"/>
    </row>
    <row r="158" spans="1:8">
      <c r="B158" s="6">
        <v>5</v>
      </c>
      <c r="C158" s="15" t="s">
        <v>15</v>
      </c>
      <c r="D158" s="13"/>
      <c r="E158" s="6"/>
      <c r="F158" s="6"/>
      <c r="G158" s="6"/>
      <c r="H158" s="6"/>
    </row>
    <row r="159" spans="1:8">
      <c r="B159" s="6">
        <v>6</v>
      </c>
      <c r="C159" s="15"/>
      <c r="D159" s="13"/>
      <c r="E159" s="6"/>
      <c r="F159" s="6"/>
      <c r="G159" s="6"/>
      <c r="H159" s="6"/>
    </row>
    <row r="160" spans="1:8">
      <c r="D160" s="13"/>
      <c r="E160" s="6"/>
      <c r="F160" s="6"/>
      <c r="G160" s="6"/>
      <c r="H160" s="6"/>
    </row>
    <row r="162" spans="1:8" ht="28.5" customHeight="1">
      <c r="B162" s="5" t="s">
        <v>0</v>
      </c>
      <c r="C162" s="5" t="s">
        <v>1</v>
      </c>
      <c r="D162" s="5" t="e">
        <f>#REF!</f>
        <v>#REF!</v>
      </c>
      <c r="E162" s="5" t="e">
        <f>#REF!</f>
        <v>#REF!</v>
      </c>
      <c r="F162" s="5" t="e">
        <f>#REF!</f>
        <v>#REF!</v>
      </c>
      <c r="G162" s="5" t="e">
        <f>#REF!</f>
        <v>#REF!</v>
      </c>
      <c r="H162" s="5" t="e">
        <f>#REF!</f>
        <v>#REF!</v>
      </c>
    </row>
    <row r="163" spans="1:8">
      <c r="A163" s="122">
        <v>19</v>
      </c>
      <c r="B163" s="6">
        <v>1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2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3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4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5</v>
      </c>
      <c r="C167" s="15" t="s">
        <v>15</v>
      </c>
      <c r="D167" s="13"/>
      <c r="E167" s="6"/>
      <c r="F167" s="6"/>
      <c r="G167" s="6"/>
      <c r="H167" s="6"/>
    </row>
    <row r="168" spans="1:8">
      <c r="B168" s="6">
        <v>6</v>
      </c>
      <c r="C168" s="15"/>
      <c r="D168" s="13"/>
      <c r="E168" s="6"/>
      <c r="F168" s="6"/>
      <c r="G168" s="6"/>
      <c r="H168" s="6"/>
    </row>
    <row r="169" spans="1:8" s="139" customFormat="1">
      <c r="B169" s="195"/>
      <c r="C169" s="118"/>
      <c r="D169" s="119"/>
      <c r="E169" s="195"/>
      <c r="F169" s="195"/>
      <c r="G169" s="195"/>
      <c r="H169" s="195"/>
    </row>
    <row r="170" spans="1:8" s="139" customFormat="1" ht="31.5">
      <c r="A170" s="139">
        <v>20</v>
      </c>
      <c r="B170" s="5" t="s">
        <v>0</v>
      </c>
      <c r="C170" s="5" t="s">
        <v>1</v>
      </c>
      <c r="D170" s="5" t="s">
        <v>124</v>
      </c>
      <c r="E170" s="5" t="s">
        <v>125</v>
      </c>
      <c r="F170" s="5" t="s">
        <v>126</v>
      </c>
      <c r="G170" s="5" t="s">
        <v>127</v>
      </c>
      <c r="H170" s="5" t="s">
        <v>128</v>
      </c>
    </row>
    <row r="171" spans="1:8" s="139" customFormat="1">
      <c r="B171" s="6">
        <v>1</v>
      </c>
      <c r="C171" s="15" t="s">
        <v>11</v>
      </c>
      <c r="D171" s="13"/>
      <c r="E171" s="6"/>
      <c r="F171" s="6"/>
      <c r="G171" s="6"/>
      <c r="H171" s="6"/>
    </row>
    <row r="172" spans="1:8" s="139" customFormat="1">
      <c r="B172" s="6">
        <v>2</v>
      </c>
      <c r="C172" s="15" t="s">
        <v>12</v>
      </c>
      <c r="D172" s="13"/>
      <c r="E172" s="6"/>
      <c r="F172" s="6"/>
      <c r="G172" s="6"/>
      <c r="H172" s="6"/>
    </row>
    <row r="173" spans="1:8" s="139" customFormat="1">
      <c r="B173" s="6">
        <v>3</v>
      </c>
      <c r="C173" s="15" t="s">
        <v>13</v>
      </c>
      <c r="D173" s="13"/>
      <c r="E173" s="6"/>
      <c r="F173" s="6"/>
      <c r="G173" s="6"/>
      <c r="H173" s="6"/>
    </row>
    <row r="174" spans="1:8" s="139" customFormat="1">
      <c r="B174" s="6">
        <v>4</v>
      </c>
      <c r="C174" s="15" t="s">
        <v>14</v>
      </c>
      <c r="D174" s="13"/>
      <c r="E174" s="6"/>
      <c r="F174" s="6"/>
      <c r="G174" s="6"/>
      <c r="H174" s="6"/>
    </row>
    <row r="175" spans="1:8" s="139" customFormat="1">
      <c r="B175" s="6">
        <v>5</v>
      </c>
      <c r="C175" s="15" t="s">
        <v>15</v>
      </c>
      <c r="D175" s="13"/>
      <c r="E175" s="6"/>
      <c r="F175" s="6"/>
      <c r="G175" s="6"/>
      <c r="H175" s="6"/>
    </row>
    <row r="176" spans="1:8" s="139" customFormat="1">
      <c r="B176" s="6">
        <v>6</v>
      </c>
      <c r="C176" s="15"/>
      <c r="D176" s="13"/>
      <c r="E176" s="6"/>
      <c r="F176" s="6"/>
      <c r="G176" s="6"/>
      <c r="H176" s="6"/>
    </row>
    <row r="177" spans="1:18" s="139" customFormat="1">
      <c r="B177" s="195"/>
      <c r="C177" s="118"/>
      <c r="D177" s="119"/>
      <c r="E177" s="195"/>
      <c r="F177" s="195"/>
      <c r="G177" s="195"/>
      <c r="H177" s="195"/>
    </row>
    <row r="178" spans="1:18" s="139" customFormat="1" ht="31.5">
      <c r="A178" s="139">
        <v>21</v>
      </c>
      <c r="B178" s="5" t="s">
        <v>0</v>
      </c>
      <c r="C178" s="5" t="s">
        <v>1</v>
      </c>
      <c r="D178" s="5" t="s">
        <v>129</v>
      </c>
      <c r="E178" s="5" t="s">
        <v>130</v>
      </c>
      <c r="F178" s="5" t="s">
        <v>112</v>
      </c>
      <c r="G178" s="5" t="s">
        <v>131</v>
      </c>
      <c r="H178" s="5" t="s">
        <v>132</v>
      </c>
    </row>
    <row r="179" spans="1:18" s="139" customFormat="1">
      <c r="B179" s="6">
        <v>1</v>
      </c>
      <c r="C179" s="15" t="s">
        <v>11</v>
      </c>
      <c r="D179" s="13"/>
      <c r="E179" s="6"/>
      <c r="F179" s="6"/>
      <c r="G179" s="6"/>
      <c r="H179" s="6"/>
    </row>
    <row r="180" spans="1:18" s="139" customFormat="1">
      <c r="B180" s="6">
        <v>2</v>
      </c>
      <c r="C180" s="15" t="s">
        <v>12</v>
      </c>
      <c r="D180" s="13"/>
      <c r="E180" s="6"/>
      <c r="F180" s="6"/>
      <c r="G180" s="6"/>
      <c r="H180" s="6"/>
    </row>
    <row r="181" spans="1:18" s="139" customFormat="1">
      <c r="B181" s="6">
        <v>3</v>
      </c>
      <c r="C181" s="15" t="s">
        <v>13</v>
      </c>
      <c r="D181" s="13"/>
      <c r="E181" s="6"/>
      <c r="F181" s="6"/>
      <c r="G181" s="6"/>
      <c r="H181" s="6"/>
    </row>
    <row r="182" spans="1:18" s="139" customFormat="1">
      <c r="B182" s="6">
        <v>4</v>
      </c>
      <c r="C182" s="15" t="s">
        <v>14</v>
      </c>
      <c r="D182" s="13"/>
      <c r="E182" s="6"/>
      <c r="F182" s="6"/>
      <c r="G182" s="6"/>
      <c r="H182" s="6"/>
    </row>
    <row r="183" spans="1:18">
      <c r="A183" s="139"/>
      <c r="B183" s="6">
        <v>5</v>
      </c>
      <c r="C183" s="15" t="s">
        <v>15</v>
      </c>
      <c r="D183" s="13"/>
      <c r="E183" s="6"/>
      <c r="F183" s="6"/>
      <c r="G183" s="6"/>
      <c r="H183" s="6"/>
    </row>
    <row r="184" spans="1:18">
      <c r="A184" s="139"/>
      <c r="B184" s="6">
        <v>6</v>
      </c>
      <c r="C184" s="15"/>
      <c r="D184" s="13"/>
      <c r="E184" s="6"/>
      <c r="F184" s="6"/>
      <c r="G184" s="6"/>
      <c r="H184" s="6"/>
    </row>
    <row r="185" spans="1:18" s="139" customFormat="1">
      <c r="B185" s="196"/>
      <c r="C185" s="197"/>
      <c r="D185" s="198"/>
      <c r="E185" s="196"/>
      <c r="F185" s="196"/>
      <c r="G185" s="196"/>
      <c r="H185" s="196"/>
    </row>
    <row r="186" spans="1:18" ht="26.25">
      <c r="B186" s="360" t="s">
        <v>33</v>
      </c>
      <c r="C186" s="360"/>
      <c r="D186" s="360"/>
      <c r="E186" s="360"/>
      <c r="F186" s="360"/>
      <c r="G186" s="360"/>
      <c r="H186" s="360"/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3" t="s">
        <v>16</v>
      </c>
      <c r="M187" s="24" t="s">
        <v>17</v>
      </c>
      <c r="N187" s="25" t="s">
        <v>18</v>
      </c>
      <c r="O187" s="23" t="s">
        <v>3</v>
      </c>
      <c r="P187" s="23" t="s">
        <v>19</v>
      </c>
    </row>
    <row r="188" spans="1:18">
      <c r="B188" s="6">
        <v>1</v>
      </c>
      <c r="C188" s="15" t="s">
        <v>11</v>
      </c>
      <c r="D188" s="27"/>
      <c r="E188" s="27"/>
      <c r="F188" s="27"/>
      <c r="G188" s="27"/>
      <c r="H188" s="27"/>
      <c r="L188" s="111">
        <v>1</v>
      </c>
      <c r="M188" s="26">
        <f>IF(N226="ΘΕΩΡΙΑ",G10,IF(N226="ΕΡΓΑΣΤΗΡΙΟ",H10,0))</f>
        <v>0</v>
      </c>
      <c r="N188" s="27" t="str">
        <f>B10</f>
        <v>ΗΛΕΚΤΡΟΤΕΧΝΙΑ Θ</v>
      </c>
      <c r="O188" s="28">
        <f>E10</f>
        <v>2</v>
      </c>
      <c r="P188" s="29" t="s">
        <v>84</v>
      </c>
      <c r="R188" s="47" t="str">
        <f t="shared" ref="R188:R200" si="4">N188</f>
        <v>ΗΛΕΚΤΡΟΤΕΧΝΙΑ Θ</v>
      </c>
    </row>
    <row r="189" spans="1:18" ht="18">
      <c r="B189" s="6">
        <v>2</v>
      </c>
      <c r="C189" s="15" t="s">
        <v>12</v>
      </c>
      <c r="D189" s="27"/>
      <c r="E189" s="27"/>
      <c r="F189" s="27"/>
      <c r="G189" s="27"/>
      <c r="H189" s="27"/>
      <c r="L189" s="111">
        <v>2</v>
      </c>
      <c r="M189" s="26">
        <f>N246</f>
        <v>0</v>
      </c>
      <c r="N189" s="27" t="str">
        <f>B12</f>
        <v>ΑΝΑΛΟΓΙΚΑ ΗΛΕΚΤΡΟΝΙΚΑ Θ</v>
      </c>
      <c r="O189" s="28">
        <f>E12</f>
        <v>1</v>
      </c>
      <c r="P189" s="29" t="s">
        <v>85</v>
      </c>
      <c r="R189" s="47" t="str">
        <f t="shared" si="4"/>
        <v>ΑΝΑΛΟΓΙΚΑ ΗΛΕΚΤΡΟΝΙΚΑ Θ</v>
      </c>
    </row>
    <row r="190" spans="1:18" ht="18">
      <c r="B190" s="6">
        <v>3</v>
      </c>
      <c r="C190" s="15" t="s">
        <v>13</v>
      </c>
      <c r="D190" s="27"/>
      <c r="E190" s="27"/>
      <c r="F190" s="27"/>
      <c r="G190" s="27"/>
      <c r="H190" s="27"/>
      <c r="L190" s="111">
        <v>3</v>
      </c>
      <c r="M190" s="26">
        <f>N262</f>
        <v>0</v>
      </c>
      <c r="N190" s="27" t="str">
        <f>B14</f>
        <v>ΨΗΦΙΑΚΑ ΗΛΕΚΤΡΟΝΙΚΑ Θ</v>
      </c>
      <c r="O190" s="28">
        <f>E14</f>
        <v>1</v>
      </c>
      <c r="P190" s="29" t="s">
        <v>86</v>
      </c>
      <c r="R190" s="47" t="str">
        <f t="shared" si="4"/>
        <v>ΨΗΦΙΑΚΑ ΗΛΕΚΤΡΟΝΙΚΑ Θ</v>
      </c>
    </row>
    <row r="191" spans="1:18" ht="18">
      <c r="B191" s="6">
        <v>4</v>
      </c>
      <c r="C191" s="15" t="s">
        <v>14</v>
      </c>
      <c r="D191" s="27"/>
      <c r="E191" s="27"/>
      <c r="F191" s="27"/>
      <c r="G191" s="27"/>
      <c r="H191" s="27"/>
      <c r="L191" s="111">
        <v>4</v>
      </c>
      <c r="M191" s="26">
        <f>N278</f>
        <v>0</v>
      </c>
      <c r="N191" s="27" t="str">
        <f>B16</f>
        <v>ΛΕΙΤΟΥΡΓΙΚΑ ΣΥΣΤΗΜΑΤΑ Ι Θ</v>
      </c>
      <c r="O191" s="28">
        <f>E16</f>
        <v>2</v>
      </c>
      <c r="P191" s="29" t="s">
        <v>88</v>
      </c>
      <c r="R191" s="47" t="str">
        <f t="shared" si="4"/>
        <v>ΛΕΙΤΟΥΡΓΙΚΑ ΣΥΣΤΗΜΑΤΑ Ι Θ</v>
      </c>
    </row>
    <row r="192" spans="1:18" ht="18">
      <c r="B192" s="151"/>
      <c r="C192" s="118"/>
      <c r="D192" s="119"/>
      <c r="E192" s="151"/>
      <c r="F192" s="151"/>
      <c r="G192" s="151"/>
      <c r="H192" s="151"/>
      <c r="L192" s="111">
        <v>5</v>
      </c>
      <c r="M192" s="188">
        <f>N294</f>
        <v>0</v>
      </c>
      <c r="N192" s="27" t="str">
        <f t="shared" ref="N192:N199" si="5">B18</f>
        <v>ΕΠΙΚΟΙΝΩΝΙΕΣ ΔΕΔΟΜΕΝΩΝ</v>
      </c>
      <c r="O192" s="28">
        <f t="shared" ref="O192:O200" si="6">E18</f>
        <v>2</v>
      </c>
      <c r="P192" s="29" t="s">
        <v>87</v>
      </c>
      <c r="R192" s="47" t="str">
        <f t="shared" si="4"/>
        <v>ΕΠΙΚΟΙΝΩΝΙΕΣ ΔΕΔΟΜΕΝΩΝ</v>
      </c>
    </row>
    <row r="193" spans="2:18" ht="27">
      <c r="B193" s="151"/>
      <c r="C193" s="118"/>
      <c r="D193" s="119"/>
      <c r="E193" s="151"/>
      <c r="F193" s="151"/>
      <c r="G193" s="151"/>
      <c r="H193" s="151"/>
      <c r="L193" s="111">
        <v>6</v>
      </c>
      <c r="M193" s="26">
        <f>N310</f>
        <v>0</v>
      </c>
      <c r="N193" s="27" t="str">
        <f t="shared" si="5"/>
        <v>ΠΡΑΚΤΙΚΗ ΕΦΑΡΜΟΓΗ ΣΤΗΝ ΕΙΔΙΚΟΤΗΤΑ</v>
      </c>
      <c r="O193" s="28">
        <f t="shared" si="6"/>
        <v>3</v>
      </c>
      <c r="P193" s="29" t="s">
        <v>91</v>
      </c>
      <c r="R193" s="47" t="str">
        <f t="shared" si="4"/>
        <v>ΠΡΑΚΤΙΚΗ ΕΦΑΡΜΟΓΗ ΣΤΗΝ ΕΙΔΙΚΟΤΗΤΑ</v>
      </c>
    </row>
    <row r="194" spans="2:18" ht="26.25">
      <c r="B194" s="353" t="s">
        <v>34</v>
      </c>
      <c r="C194" s="353"/>
      <c r="D194" s="353"/>
      <c r="E194" s="353"/>
      <c r="F194" s="353"/>
      <c r="G194" s="353"/>
      <c r="H194" s="353"/>
      <c r="L194" s="111">
        <v>7</v>
      </c>
      <c r="M194" s="26">
        <f>N326</f>
        <v>0</v>
      </c>
      <c r="N194" s="27" t="str">
        <f>B11</f>
        <v>ΗΛΕΚΤΡΟΤΕΧΝΙΑ Ε</v>
      </c>
      <c r="O194" s="28">
        <f>E11</f>
        <v>3</v>
      </c>
      <c r="P194" s="29" t="s">
        <v>90</v>
      </c>
      <c r="R194" s="47" t="str">
        <f t="shared" si="4"/>
        <v>ΗΛΕΚΤΡΟΤΕΧΝΙΑ Ε</v>
      </c>
    </row>
    <row r="195" spans="2:18" ht="31.5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111">
        <v>8</v>
      </c>
      <c r="M195" s="26">
        <f>N342</f>
        <v>0</v>
      </c>
      <c r="N195" s="27" t="str">
        <f>B13</f>
        <v>ΑΝΑΛΟΓΙΚΑ ΗΛΕΚΤΡΟΝΙΚΑ Ε</v>
      </c>
      <c r="O195" s="28">
        <f>E13</f>
        <v>2</v>
      </c>
      <c r="P195" s="29" t="s">
        <v>89</v>
      </c>
      <c r="R195" s="47" t="str">
        <f t="shared" si="4"/>
        <v>ΑΝΑΛΟΓΙΚΑ ΗΛΕΚΤΡΟΝΙΚΑ Ε</v>
      </c>
    </row>
    <row r="196" spans="2:18" ht="18">
      <c r="B196" s="6">
        <v>1</v>
      </c>
      <c r="C196" s="15" t="s">
        <v>60</v>
      </c>
      <c r="D196" s="27"/>
      <c r="E196" s="27"/>
      <c r="F196" s="27"/>
      <c r="G196" s="27"/>
      <c r="H196" s="27"/>
      <c r="L196" s="111">
        <v>9</v>
      </c>
      <c r="M196" s="26">
        <f>N358</f>
        <v>0</v>
      </c>
      <c r="N196" s="27" t="str">
        <f>B15</f>
        <v>ΨΗΦΙΑΚΑ ΗΛΕΚΤΡΟΝΙΚΑ Ε</v>
      </c>
      <c r="O196" s="28">
        <f>E15</f>
        <v>2</v>
      </c>
      <c r="P196" s="29" t="s">
        <v>92</v>
      </c>
      <c r="R196" s="47" t="str">
        <f t="shared" si="4"/>
        <v>ΨΗΦΙΑΚΑ ΗΛΕΚΤΡΟΝΙΚΑ Ε</v>
      </c>
    </row>
    <row r="197" spans="2:18" ht="18">
      <c r="B197" s="6">
        <v>1</v>
      </c>
      <c r="C197" s="15"/>
      <c r="D197" s="27"/>
      <c r="E197" s="27"/>
      <c r="F197" s="27"/>
      <c r="G197" s="27"/>
      <c r="H197" s="27"/>
      <c r="L197" s="111">
        <v>10</v>
      </c>
      <c r="M197" s="26">
        <f>N374</f>
        <v>0</v>
      </c>
      <c r="N197" s="27" t="str">
        <f>B17</f>
        <v>ΛΕΙΤΟΥΡΓΙΚΑ ΣΥΣΤΗΜΑΤΑ Ι Ε</v>
      </c>
      <c r="O197" s="28">
        <f>E17</f>
        <v>2</v>
      </c>
      <c r="P197" s="29" t="s">
        <v>93</v>
      </c>
      <c r="R197" s="47" t="str">
        <f t="shared" si="4"/>
        <v>ΛΕΙΤΟΥΡΓΙΚΑ ΣΥΣΤΗΜΑΤΑ Ι Ε</v>
      </c>
    </row>
    <row r="198" spans="2:18">
      <c r="B198" s="6">
        <v>2</v>
      </c>
      <c r="C198" s="15" t="s">
        <v>61</v>
      </c>
      <c r="D198" s="27"/>
      <c r="E198" s="27"/>
      <c r="F198" s="27"/>
      <c r="G198" s="27"/>
      <c r="H198" s="27"/>
      <c r="L198" s="111">
        <v>11</v>
      </c>
      <c r="M198" s="26">
        <f>N390</f>
        <v>0</v>
      </c>
      <c r="N198" s="27">
        <f t="shared" si="5"/>
        <v>0</v>
      </c>
      <c r="O198" s="28">
        <f t="shared" si="6"/>
        <v>0</v>
      </c>
      <c r="P198" s="29" t="s">
        <v>94</v>
      </c>
      <c r="R198" s="47">
        <f t="shared" si="4"/>
        <v>0</v>
      </c>
    </row>
    <row r="199" spans="2:18">
      <c r="B199" s="6">
        <v>2</v>
      </c>
      <c r="C199" s="15"/>
      <c r="D199" s="27"/>
      <c r="E199" s="27"/>
      <c r="F199" s="27"/>
      <c r="G199" s="27"/>
      <c r="H199" s="27"/>
      <c r="L199" s="111">
        <v>12</v>
      </c>
      <c r="M199" s="26">
        <f>N405</f>
        <v>0</v>
      </c>
      <c r="N199" s="27">
        <f t="shared" si="5"/>
        <v>0</v>
      </c>
      <c r="O199" s="28">
        <f t="shared" si="6"/>
        <v>0</v>
      </c>
      <c r="P199" s="29" t="s">
        <v>95</v>
      </c>
      <c r="R199" s="48">
        <f t="shared" si="4"/>
        <v>0</v>
      </c>
    </row>
    <row r="200" spans="2:18">
      <c r="B200" s="6">
        <v>3</v>
      </c>
      <c r="C200" s="15" t="s">
        <v>62</v>
      </c>
      <c r="D200" s="27"/>
      <c r="E200" s="27"/>
      <c r="F200" s="27"/>
      <c r="G200" s="27"/>
      <c r="H200" s="27"/>
      <c r="L200" s="111">
        <v>13</v>
      </c>
      <c r="M200" s="26">
        <f>N420</f>
        <v>0</v>
      </c>
      <c r="N200" s="27">
        <f>B26</f>
        <v>0</v>
      </c>
      <c r="O200" s="28">
        <f t="shared" si="6"/>
        <v>0</v>
      </c>
      <c r="P200" s="29" t="s">
        <v>96</v>
      </c>
      <c r="R200" s="48">
        <f t="shared" si="4"/>
        <v>0</v>
      </c>
    </row>
    <row r="201" spans="2:18" ht="15.75" thickBot="1">
      <c r="B201" s="6">
        <v>3</v>
      </c>
      <c r="C201" s="15"/>
      <c r="D201" s="27"/>
      <c r="E201" s="27"/>
      <c r="F201" s="27"/>
      <c r="G201" s="27"/>
      <c r="H201" s="112"/>
      <c r="L201" s="52"/>
      <c r="M201" s="55"/>
      <c r="N201" s="53" t="s">
        <v>20</v>
      </c>
      <c r="O201" s="54">
        <f>SUM(O188:O200)</f>
        <v>20</v>
      </c>
      <c r="P201" s="49">
        <f>SUM(P188:P199)</f>
        <v>0</v>
      </c>
    </row>
    <row r="202" spans="2:18">
      <c r="B202" s="161"/>
      <c r="C202" s="161"/>
      <c r="D202" s="161"/>
      <c r="E202" s="161"/>
      <c r="F202" s="161"/>
      <c r="G202" s="161"/>
      <c r="H202" s="161"/>
      <c r="L202" s="124"/>
      <c r="M202" s="36"/>
      <c r="N202" s="36"/>
      <c r="O202" s="17"/>
      <c r="P202" s="123"/>
    </row>
    <row r="203" spans="2:18">
      <c r="B203" s="168"/>
      <c r="C203" s="168"/>
      <c r="D203" s="169"/>
      <c r="E203" s="169"/>
      <c r="F203" s="169"/>
      <c r="G203" s="169"/>
      <c r="H203" s="169"/>
      <c r="L203" s="124"/>
      <c r="M203" s="35"/>
      <c r="N203" s="35"/>
      <c r="O203" s="17"/>
      <c r="P203" s="123"/>
    </row>
    <row r="204" spans="2:18">
      <c r="B204" s="168"/>
      <c r="C204" s="168"/>
      <c r="D204" s="169"/>
      <c r="E204" s="169"/>
      <c r="F204" s="169"/>
      <c r="G204" s="169"/>
      <c r="H204" s="169"/>
      <c r="L204" s="124"/>
      <c r="M204" s="354" t="s">
        <v>21</v>
      </c>
      <c r="N204" s="354"/>
      <c r="O204" s="17"/>
      <c r="P204" s="123"/>
    </row>
    <row r="205" spans="2:18">
      <c r="B205" s="168"/>
      <c r="C205" s="168"/>
      <c r="D205" s="170"/>
      <c r="E205" s="170"/>
      <c r="F205" s="170"/>
      <c r="G205" s="170"/>
      <c r="H205" s="170"/>
      <c r="L205" s="30" t="s">
        <v>22</v>
      </c>
      <c r="M205" s="17" t="s">
        <v>23</v>
      </c>
      <c r="N205" s="17"/>
      <c r="O205" s="17"/>
      <c r="P205" s="123"/>
    </row>
    <row r="206" spans="2:18">
      <c r="B206" s="171"/>
      <c r="C206" s="171"/>
      <c r="D206" s="170"/>
      <c r="E206" s="170"/>
      <c r="F206" s="170"/>
      <c r="G206" s="170"/>
      <c r="H206" s="170"/>
      <c r="L206" s="124"/>
      <c r="M206" s="17" t="s">
        <v>24</v>
      </c>
      <c r="N206" s="17"/>
      <c r="O206" s="17"/>
      <c r="P206" s="123"/>
    </row>
    <row r="207" spans="2:18">
      <c r="B207" s="162"/>
      <c r="C207" s="162"/>
      <c r="D207" s="169"/>
      <c r="E207" s="169"/>
      <c r="F207" s="169"/>
      <c r="G207" s="169"/>
      <c r="H207" s="169"/>
      <c r="L207" s="124"/>
      <c r="M207" s="17"/>
      <c r="N207" s="17"/>
      <c r="O207" s="17"/>
      <c r="P207" s="123"/>
    </row>
    <row r="208" spans="2:18">
      <c r="B208" s="162"/>
      <c r="C208" s="162"/>
      <c r="D208" s="169"/>
      <c r="E208" s="169"/>
      <c r="F208" s="169"/>
      <c r="G208" s="169"/>
      <c r="H208" s="169"/>
      <c r="L208" s="30" t="s">
        <v>25</v>
      </c>
      <c r="M208" s="17" t="s">
        <v>26</v>
      </c>
      <c r="N208" s="17"/>
      <c r="O208" s="17"/>
      <c r="P208" s="123"/>
    </row>
    <row r="209" spans="2:16">
      <c r="B209" s="85"/>
      <c r="C209" s="162"/>
      <c r="D209" s="85"/>
      <c r="E209" s="85"/>
      <c r="F209" s="85"/>
      <c r="G209" s="85"/>
      <c r="H209" s="85"/>
      <c r="L209" s="124"/>
      <c r="M209" s="17" t="s">
        <v>27</v>
      </c>
      <c r="N209" s="17"/>
      <c r="O209" s="17"/>
      <c r="P209" s="123"/>
    </row>
    <row r="210" spans="2:16">
      <c r="B210" s="163"/>
      <c r="C210" s="163"/>
      <c r="D210" s="163"/>
      <c r="E210" s="163"/>
      <c r="F210" s="163"/>
      <c r="G210" s="163"/>
      <c r="H210" s="163"/>
      <c r="L210" s="124"/>
      <c r="M210" s="31" t="s">
        <v>28</v>
      </c>
      <c r="N210" s="17"/>
      <c r="O210" s="17"/>
      <c r="P210" s="123"/>
    </row>
    <row r="211" spans="2:16">
      <c r="B211" s="85"/>
      <c r="C211" s="85"/>
      <c r="D211" s="85"/>
      <c r="E211" s="85"/>
      <c r="F211" s="85"/>
      <c r="G211" s="85"/>
      <c r="H211" s="85"/>
      <c r="L211" s="124"/>
      <c r="M211" s="17" t="s">
        <v>29</v>
      </c>
      <c r="N211" s="17"/>
      <c r="O211" s="17"/>
      <c r="P211" s="123"/>
    </row>
    <row r="212" spans="2:16" ht="15" customHeight="1">
      <c r="B212" s="172"/>
      <c r="C212" s="85"/>
      <c r="D212" s="85"/>
      <c r="E212" s="85"/>
      <c r="F212" s="85"/>
      <c r="G212" s="85"/>
      <c r="H212" s="85"/>
      <c r="L212" s="124"/>
      <c r="M212" s="17" t="s">
        <v>30</v>
      </c>
      <c r="N212" s="17"/>
      <c r="O212" s="17"/>
      <c r="P212" s="123"/>
    </row>
    <row r="213" spans="2:16">
      <c r="B213" s="85"/>
      <c r="C213" s="85"/>
      <c r="D213" s="85"/>
      <c r="E213" s="85"/>
      <c r="F213" s="85"/>
      <c r="G213" s="85"/>
      <c r="H213" s="85"/>
      <c r="L213" s="124"/>
      <c r="M213" s="17" t="s">
        <v>46</v>
      </c>
      <c r="N213" s="17"/>
      <c r="O213" s="17"/>
      <c r="P213" s="123"/>
    </row>
    <row r="214" spans="2:16">
      <c r="B214" s="85"/>
      <c r="C214" s="85"/>
      <c r="D214" s="85"/>
      <c r="E214" s="85"/>
      <c r="F214" s="85"/>
      <c r="G214" s="85"/>
      <c r="H214" s="85"/>
      <c r="L214" s="124"/>
      <c r="M214" s="85" t="s">
        <v>47</v>
      </c>
      <c r="N214" s="17"/>
      <c r="O214" s="17"/>
      <c r="P214" s="123"/>
    </row>
    <row r="215" spans="2:16">
      <c r="B215" s="85"/>
      <c r="C215" s="85"/>
      <c r="D215" s="85"/>
      <c r="E215" s="85"/>
      <c r="F215" s="85"/>
      <c r="G215" s="85"/>
      <c r="H215" s="85"/>
      <c r="L215" s="124"/>
      <c r="M215" s="17"/>
      <c r="N215" s="120" t="s">
        <v>31</v>
      </c>
      <c r="O215" s="17"/>
      <c r="P215" s="123"/>
    </row>
    <row r="216" spans="2:16">
      <c r="B216" s="85"/>
      <c r="C216" s="85"/>
      <c r="D216" s="85"/>
      <c r="E216" s="85"/>
      <c r="F216" s="85"/>
      <c r="G216" s="85"/>
      <c r="H216" s="85"/>
      <c r="L216" s="124"/>
      <c r="M216" s="17"/>
      <c r="N216" s="120" t="s">
        <v>32</v>
      </c>
      <c r="O216" s="17"/>
      <c r="P216" s="123"/>
    </row>
    <row r="217" spans="2:16" ht="15.75" thickBot="1">
      <c r="B217" s="85"/>
      <c r="C217" s="85"/>
      <c r="D217" s="85"/>
      <c r="E217" s="85"/>
      <c r="F217" s="85"/>
      <c r="G217" s="85"/>
      <c r="H217" s="85"/>
      <c r="L217" s="18"/>
      <c r="M217" s="19"/>
      <c r="N217" s="19"/>
      <c r="O217" s="19"/>
      <c r="P217" s="20"/>
    </row>
    <row r="218" spans="2:16">
      <c r="B218" s="85"/>
      <c r="C218" s="85"/>
      <c r="D218" s="85"/>
      <c r="E218" s="85"/>
      <c r="F218" s="85"/>
      <c r="G218" s="85"/>
      <c r="H218" s="85"/>
    </row>
    <row r="219" spans="2:16">
      <c r="B219" s="85"/>
      <c r="C219" s="85"/>
      <c r="D219" s="85"/>
      <c r="E219" s="85"/>
      <c r="F219" s="85"/>
      <c r="G219" s="85"/>
      <c r="H219" s="85"/>
    </row>
    <row r="220" spans="2:16" ht="18.75">
      <c r="B220" s="85"/>
      <c r="C220" s="85"/>
      <c r="D220" s="85"/>
      <c r="E220" s="85"/>
      <c r="F220" s="85"/>
      <c r="G220" s="85"/>
      <c r="H220" s="85"/>
      <c r="M220" s="32"/>
      <c r="N220" s="39" t="s">
        <v>105</v>
      </c>
      <c r="O220" s="32"/>
    </row>
    <row r="221" spans="2:16" ht="15.75">
      <c r="B221" s="85"/>
      <c r="C221" s="85"/>
      <c r="D221" s="85"/>
      <c r="E221" s="85"/>
      <c r="F221" s="85"/>
      <c r="G221" s="85"/>
      <c r="H221" s="85"/>
      <c r="M221" s="32"/>
      <c r="N221" s="40"/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7"/>
      <c r="N222" s="110" t="str">
        <f>$A$1</f>
        <v>ΤΕΧΝΙΚΟΣ  Η/Υ</v>
      </c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2"/>
      <c r="N223" s="42"/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8.75">
      <c r="B225" s="85"/>
      <c r="C225" s="85"/>
      <c r="D225" s="85"/>
      <c r="E225" s="85"/>
      <c r="F225" s="85"/>
      <c r="G225" s="85"/>
      <c r="H225" s="85"/>
      <c r="M225" s="32"/>
      <c r="N225" s="44" t="str">
        <f>B10</f>
        <v>ΗΛΕΚΤΡΟΤΕΧΝΙΑ Θ</v>
      </c>
      <c r="O225" s="32"/>
    </row>
    <row r="226" spans="2:15" ht="15.75">
      <c r="B226" s="85"/>
      <c r="C226" s="85"/>
      <c r="D226" s="85"/>
      <c r="E226" s="85"/>
      <c r="F226" s="85"/>
      <c r="G226" s="85"/>
      <c r="H226" s="85"/>
      <c r="M226" s="32"/>
      <c r="N226" s="42" t="str">
        <f>IF(N225=B10,IF(C10&lt;&gt;"",C9,IF(D11&lt;&gt;"",D9,0)))</f>
        <v>ΘΕΩΡΙΑ</v>
      </c>
      <c r="O226" s="32"/>
    </row>
    <row r="227" spans="2:15">
      <c r="B227" s="85"/>
      <c r="C227" s="85"/>
      <c r="D227" s="85"/>
      <c r="E227" s="85"/>
      <c r="F227" s="85"/>
      <c r="G227" s="85"/>
      <c r="H227" s="85"/>
      <c r="M227" s="38"/>
      <c r="N227" s="43"/>
      <c r="O227" s="33"/>
    </row>
    <row r="228" spans="2:15" ht="18.75">
      <c r="B228" s="85"/>
      <c r="C228" s="85"/>
      <c r="D228" s="85"/>
      <c r="E228" s="85"/>
      <c r="F228" s="85"/>
      <c r="G228" s="85"/>
      <c r="H228" s="85"/>
      <c r="M228" s="38"/>
      <c r="N228" s="44"/>
      <c r="O228" s="33"/>
    </row>
    <row r="229" spans="2:15">
      <c r="B229" s="85"/>
      <c r="C229" s="85"/>
      <c r="D229" s="85"/>
      <c r="E229" s="85"/>
      <c r="F229" s="85"/>
      <c r="G229" s="85"/>
      <c r="H229" s="85"/>
      <c r="M229" s="38"/>
      <c r="N229" s="43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>
        <f>IF(N226="ΘΕΩΡΙΑ",G10,IF(N226="ΕΡΓΑΣΤΗΡΙΟ",H10,0))</f>
        <v>0</v>
      </c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/>
      <c r="O231" s="33"/>
    </row>
    <row r="232" spans="2:15" ht="18.75">
      <c r="B232" s="85"/>
      <c r="C232" s="85"/>
      <c r="D232" s="85"/>
      <c r="E232" s="85"/>
      <c r="F232" s="85"/>
      <c r="G232" s="85"/>
      <c r="H232" s="85"/>
      <c r="M232" s="38"/>
      <c r="N232" s="45" t="str">
        <f>$A$3</f>
        <v>Α’ Εξάμηνο   -  ΑΙΘΟΥΣΑ : 30</v>
      </c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34"/>
      <c r="O233" s="33"/>
    </row>
    <row r="234" spans="2:15">
      <c r="B234" s="85"/>
      <c r="C234" s="85"/>
      <c r="D234" s="85"/>
      <c r="E234" s="85"/>
      <c r="F234" s="85"/>
      <c r="G234" s="85"/>
      <c r="H234" s="85"/>
      <c r="M234" s="38"/>
      <c r="N234" s="17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17"/>
      <c r="N235" s="17"/>
      <c r="O235" s="17"/>
    </row>
    <row r="236" spans="2:15" ht="18.75">
      <c r="B236" s="85"/>
      <c r="C236" s="85"/>
      <c r="D236" s="85"/>
      <c r="E236" s="85"/>
      <c r="F236" s="85"/>
      <c r="G236" s="85"/>
      <c r="H236" s="85"/>
      <c r="M236" s="32"/>
      <c r="N236" s="39" t="str">
        <f>$N$220</f>
        <v>2020 Α</v>
      </c>
      <c r="O236" s="32"/>
    </row>
    <row r="237" spans="2:15" ht="15.75">
      <c r="B237" s="85"/>
      <c r="C237" s="85"/>
      <c r="D237" s="85"/>
      <c r="E237" s="85"/>
      <c r="F237" s="85"/>
      <c r="G237" s="85"/>
      <c r="H237" s="85"/>
      <c r="M237" s="32"/>
      <c r="N237" s="40"/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7"/>
      <c r="N238" s="110" t="str">
        <f>$A$1</f>
        <v>ΤΕΧΝΙΚΟΣ  Η/Υ</v>
      </c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2"/>
      <c r="N239" s="42"/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8.75">
      <c r="B241" s="85"/>
      <c r="C241" s="85"/>
      <c r="D241" s="85"/>
      <c r="E241" s="85"/>
      <c r="F241" s="85"/>
      <c r="G241" s="85"/>
      <c r="H241" s="85"/>
      <c r="M241" s="32"/>
      <c r="N241" s="44" t="str">
        <f>B12</f>
        <v>ΑΝΑΛΟΓΙΚΑ ΗΛΕΚΤΡΟΝΙΚΑ Θ</v>
      </c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2" t="str">
        <f>IF(N241=B12,IF(C12&lt;&gt;"",C9,IF(D12&lt;&gt;"",D9,0)))</f>
        <v>ΘΕΩΡΙΑ</v>
      </c>
      <c r="O242" s="32"/>
    </row>
    <row r="243" spans="2:15">
      <c r="B243" s="85"/>
      <c r="C243" s="85"/>
      <c r="D243" s="85"/>
      <c r="E243" s="85"/>
      <c r="F243" s="85"/>
      <c r="G243" s="85"/>
      <c r="H243" s="85"/>
      <c r="M243" s="38"/>
      <c r="N243" s="43"/>
      <c r="O243" s="33"/>
    </row>
    <row r="244" spans="2:15" ht="18.75">
      <c r="B244" s="85"/>
      <c r="C244" s="85"/>
      <c r="D244" s="85"/>
      <c r="E244" s="85"/>
      <c r="F244" s="85"/>
      <c r="G244" s="85"/>
      <c r="H244" s="85"/>
      <c r="M244" s="38"/>
      <c r="N244" s="44"/>
      <c r="O244" s="33"/>
    </row>
    <row r="245" spans="2:15">
      <c r="B245" s="85"/>
      <c r="C245" s="85"/>
      <c r="D245" s="85"/>
      <c r="E245" s="85"/>
      <c r="F245" s="85"/>
      <c r="G245" s="85"/>
      <c r="H245" s="85"/>
      <c r="M245" s="38"/>
      <c r="N245" s="43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>
        <f>IF(N242="ΘΕΩΡΙΑ",G12,IF(N242="ΕΡΓΑΣΤΗΡΙΟ",H12,0))</f>
        <v>0</v>
      </c>
      <c r="O246" s="33"/>
    </row>
    <row r="247" spans="2:15" ht="15.75">
      <c r="B247" s="85"/>
      <c r="C247" s="173"/>
      <c r="D247" s="173"/>
      <c r="E247" s="85"/>
      <c r="F247" s="164"/>
      <c r="G247" s="164"/>
      <c r="H247" s="85"/>
      <c r="M247" s="38"/>
      <c r="N247" s="43"/>
      <c r="O247" s="33"/>
    </row>
    <row r="248" spans="2:15" ht="18.75">
      <c r="B248" s="85"/>
      <c r="C248" s="85"/>
      <c r="D248" s="85"/>
      <c r="E248" s="85"/>
      <c r="F248" s="171"/>
      <c r="G248" s="169"/>
      <c r="H248" s="169"/>
      <c r="M248" s="38"/>
      <c r="N248" s="45" t="str">
        <f>$A$3</f>
        <v>Α’ Εξάμηνο   -  ΑΙΘΟΥΣΑ : 30</v>
      </c>
      <c r="O248" s="33"/>
    </row>
    <row r="249" spans="2:15" ht="18.75">
      <c r="B249" s="85"/>
      <c r="C249" s="164"/>
      <c r="D249" s="164"/>
      <c r="E249" s="85"/>
      <c r="F249" s="174"/>
      <c r="G249" s="174"/>
      <c r="H249" s="85"/>
      <c r="M249" s="38"/>
      <c r="N249" s="34"/>
      <c r="O249" s="33"/>
    </row>
    <row r="250" spans="2:15">
      <c r="B250" s="85"/>
      <c r="C250" s="85"/>
      <c r="D250" s="85"/>
      <c r="E250" s="85"/>
      <c r="F250" s="174"/>
      <c r="G250" s="174"/>
      <c r="H250" s="85"/>
      <c r="M250" s="38"/>
      <c r="N250" s="17"/>
      <c r="O250" s="33"/>
    </row>
    <row r="251" spans="2:15">
      <c r="B251" s="85"/>
      <c r="C251" s="164"/>
      <c r="D251" s="164"/>
      <c r="E251" s="119"/>
      <c r="F251" s="119"/>
      <c r="G251" s="119"/>
      <c r="H251" s="119"/>
      <c r="M251" s="17"/>
      <c r="N251" s="17"/>
      <c r="O251" s="17"/>
    </row>
    <row r="252" spans="2:15" ht="18.75">
      <c r="B252" s="85"/>
      <c r="C252" s="164"/>
      <c r="D252" s="164"/>
      <c r="E252" s="85"/>
      <c r="F252" s="85"/>
      <c r="G252" s="85"/>
      <c r="H252" s="85"/>
      <c r="M252" s="32"/>
      <c r="N252" s="39" t="str">
        <f>$N$220</f>
        <v>2020 Α</v>
      </c>
      <c r="O252" s="32"/>
    </row>
    <row r="253" spans="2:15" ht="15.75">
      <c r="B253" s="85"/>
      <c r="C253" s="164"/>
      <c r="D253" s="164"/>
      <c r="E253" s="85"/>
      <c r="F253" s="85"/>
      <c r="G253" s="85"/>
      <c r="H253" s="85"/>
      <c r="M253" s="32"/>
      <c r="N253" s="40"/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7"/>
      <c r="N254" s="110" t="str">
        <f>$A$1</f>
        <v>ΤΕΧΝΙΚΟΣ  Η/Υ</v>
      </c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2"/>
      <c r="N255" s="42"/>
      <c r="O255" s="32"/>
    </row>
    <row r="256" spans="2:15" ht="15.75">
      <c r="B256" s="174"/>
      <c r="C256" s="85"/>
      <c r="D256" s="85"/>
      <c r="E256" s="85"/>
      <c r="F256" s="85"/>
      <c r="G256" s="85"/>
      <c r="H256" s="85"/>
      <c r="M256" s="32"/>
      <c r="N256" s="42"/>
      <c r="O256" s="32"/>
    </row>
    <row r="257" spans="2:15" ht="18.75">
      <c r="B257" s="85"/>
      <c r="C257" s="85"/>
      <c r="D257" s="85"/>
      <c r="E257" s="85"/>
      <c r="F257" s="85"/>
      <c r="G257" s="85"/>
      <c r="H257" s="85"/>
      <c r="M257" s="32"/>
      <c r="N257" s="44" t="str">
        <f>B15</f>
        <v>ΨΗΦΙΑΚΑ ΗΛΕΚΤΡΟΝΙΚΑ Ε</v>
      </c>
      <c r="O257" s="32"/>
    </row>
    <row r="258" spans="2:15" ht="15.75">
      <c r="B258" s="85"/>
      <c r="C258" s="85"/>
      <c r="D258" s="85"/>
      <c r="E258" s="85"/>
      <c r="F258" s="85"/>
      <c r="G258" s="85"/>
      <c r="H258" s="85"/>
      <c r="M258" s="32"/>
      <c r="N258" s="42" t="str">
        <f>IF(N257=B15,IF(C15&lt;&gt;"",C9,IF(D15&lt;&gt;"",D9,0)))</f>
        <v>ΕΡΓΑΣΤΗΡΙΟ</v>
      </c>
      <c r="O258" s="32"/>
    </row>
    <row r="259" spans="2:15">
      <c r="B259" s="85"/>
      <c r="C259" s="85"/>
      <c r="D259" s="85"/>
      <c r="E259" s="85"/>
      <c r="F259" s="85"/>
      <c r="G259" s="85"/>
      <c r="H259" s="85"/>
      <c r="M259" s="38"/>
      <c r="N259" s="43"/>
      <c r="O259" s="33"/>
    </row>
    <row r="260" spans="2:15" ht="18.75">
      <c r="B260" s="85"/>
      <c r="C260" s="85"/>
      <c r="D260" s="85"/>
      <c r="E260" s="85"/>
      <c r="F260" s="85"/>
      <c r="G260" s="85"/>
      <c r="H260" s="85"/>
      <c r="M260" s="38"/>
      <c r="N260" s="44"/>
      <c r="O260" s="33"/>
    </row>
    <row r="261" spans="2:15">
      <c r="B261" s="85"/>
      <c r="C261" s="85"/>
      <c r="D261" s="85"/>
      <c r="E261" s="85"/>
      <c r="F261" s="85"/>
      <c r="G261" s="85"/>
      <c r="H261" s="85"/>
      <c r="M261" s="38"/>
      <c r="N261" s="43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>
        <f>IF(N258="ΘΕΩΡΙΑ",G15,IF(N258="ΕΡΓΑΣΤΗΡΙΟ",H15,0))</f>
        <v>0</v>
      </c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/>
      <c r="O263" s="33"/>
    </row>
    <row r="264" spans="2:15" ht="18.75">
      <c r="B264" s="175"/>
      <c r="C264" s="165"/>
      <c r="D264" s="165"/>
      <c r="E264" s="165"/>
      <c r="F264" s="165"/>
      <c r="G264" s="165"/>
      <c r="H264" s="165"/>
      <c r="M264" s="38"/>
      <c r="N264" s="45" t="str">
        <f>$A$3</f>
        <v>Α’ Εξάμηνο   -  ΑΙΘΟΥΣΑ : 30</v>
      </c>
      <c r="O264" s="33"/>
    </row>
    <row r="265" spans="2:15" ht="18.75">
      <c r="B265" s="165"/>
      <c r="C265" s="165"/>
      <c r="D265" s="165"/>
      <c r="E265" s="165"/>
      <c r="F265" s="165"/>
      <c r="G265" s="165"/>
      <c r="H265" s="165"/>
      <c r="M265" s="38"/>
      <c r="N265" s="34"/>
      <c r="O265" s="33"/>
    </row>
    <row r="266" spans="2:15" ht="15" customHeight="1">
      <c r="B266" s="166"/>
      <c r="C266" s="166"/>
      <c r="D266" s="166"/>
      <c r="E266" s="166"/>
      <c r="F266" s="166"/>
      <c r="G266" s="166"/>
      <c r="H266" s="166"/>
      <c r="M266" s="38"/>
      <c r="N266" s="17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17"/>
      <c r="N267" s="17"/>
      <c r="O267" s="17"/>
    </row>
    <row r="268" spans="2:15" ht="18.75">
      <c r="B268" s="166"/>
      <c r="C268" s="166"/>
      <c r="D268" s="166"/>
      <c r="E268" s="166"/>
      <c r="F268" s="166"/>
      <c r="G268" s="166"/>
      <c r="H268" s="166"/>
      <c r="M268" s="32"/>
      <c r="N268" s="39" t="str">
        <f>$N$220</f>
        <v>2020 Α</v>
      </c>
      <c r="O268" s="32"/>
    </row>
    <row r="269" spans="2:15" ht="15.75" customHeight="1">
      <c r="B269" s="166"/>
      <c r="C269" s="166"/>
      <c r="D269" s="166"/>
      <c r="E269" s="166"/>
      <c r="F269" s="166"/>
      <c r="G269" s="166"/>
      <c r="H269" s="166"/>
      <c r="M269" s="32"/>
      <c r="N269" s="40"/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7"/>
      <c r="N270" s="110" t="str">
        <f>$A$1</f>
        <v>ΤΕΧΝΙΚΟΣ  Η/Υ</v>
      </c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2"/>
      <c r="N271" s="42"/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8.75">
      <c r="B273" s="166"/>
      <c r="C273" s="166"/>
      <c r="D273" s="166"/>
      <c r="E273" s="166"/>
      <c r="F273" s="166"/>
      <c r="G273" s="166"/>
      <c r="H273" s="166"/>
      <c r="M273" s="32"/>
      <c r="N273" s="44" t="str">
        <f>B17</f>
        <v>ΛΕΙΤΟΥΡΓΙΚΑ ΣΥΣΤΗΜΑΤΑ Ι Ε</v>
      </c>
      <c r="O273" s="32"/>
    </row>
    <row r="274" spans="2:15" ht="15.75" customHeight="1">
      <c r="B274" s="166"/>
      <c r="C274" s="166"/>
      <c r="D274" s="166"/>
      <c r="E274" s="166"/>
      <c r="F274" s="166"/>
      <c r="G274" s="166"/>
      <c r="H274" s="166"/>
      <c r="M274" s="32"/>
      <c r="N274" s="42" t="str">
        <f>IF(N273=B17,IF(C17&lt;&gt;"",C9,IF(D17&lt;&gt;"",D9,0)))</f>
        <v>ΕΡΓΑΣΤΗΡΙΟ</v>
      </c>
      <c r="O274" s="32"/>
    </row>
    <row r="275" spans="2:15" ht="15" customHeight="1">
      <c r="B275" s="166"/>
      <c r="C275" s="166"/>
      <c r="D275" s="166"/>
      <c r="E275" s="166"/>
      <c r="F275" s="166"/>
      <c r="G275" s="166"/>
      <c r="H275" s="166"/>
      <c r="M275" s="38"/>
      <c r="N275" s="43"/>
      <c r="O275" s="33"/>
    </row>
    <row r="276" spans="2:15" ht="18.75">
      <c r="B276" s="166"/>
      <c r="C276" s="166"/>
      <c r="D276" s="166"/>
      <c r="E276" s="166"/>
      <c r="F276" s="166"/>
      <c r="G276" s="166"/>
      <c r="H276" s="166"/>
      <c r="M276" s="38"/>
      <c r="N276" s="44"/>
      <c r="O276" s="33"/>
    </row>
    <row r="277" spans="2:15" ht="15" customHeight="1">
      <c r="B277" s="166"/>
      <c r="C277" s="166"/>
      <c r="D277" s="166"/>
      <c r="E277" s="166"/>
      <c r="F277" s="166"/>
      <c r="G277" s="166"/>
      <c r="H277" s="166"/>
      <c r="M277" s="38"/>
      <c r="N277" s="43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>
        <f>IF(N274="ΘΕΩΡΙΑ",G17,IF(N274="ΕΡΓΑΣΤΗΡΙΟ",H17,0))</f>
        <v>0</v>
      </c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/>
      <c r="O279" s="33"/>
    </row>
    <row r="280" spans="2:15" ht="18.75">
      <c r="B280" s="166"/>
      <c r="C280" s="166"/>
      <c r="D280" s="166"/>
      <c r="E280" s="166"/>
      <c r="F280" s="166"/>
      <c r="G280" s="166"/>
      <c r="H280" s="166"/>
      <c r="M280" s="38"/>
      <c r="N280" s="45" t="str">
        <f>$A$3</f>
        <v>Α’ Εξάμηνο   -  ΑΙΘΟΥΣΑ : 30</v>
      </c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34"/>
      <c r="O281" s="33"/>
    </row>
    <row r="282" spans="2:15" ht="15" customHeight="1">
      <c r="B282" s="166"/>
      <c r="C282" s="166"/>
      <c r="D282" s="166"/>
      <c r="E282" s="166"/>
      <c r="F282" s="166"/>
      <c r="G282" s="166"/>
      <c r="H282" s="166"/>
      <c r="M282" s="38"/>
      <c r="N282" s="17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17"/>
      <c r="N283" s="17"/>
      <c r="O283" s="17"/>
    </row>
    <row r="284" spans="2:15" ht="18.75">
      <c r="B284" s="166"/>
      <c r="C284" s="166"/>
      <c r="D284" s="166"/>
      <c r="E284" s="166"/>
      <c r="F284" s="166"/>
      <c r="G284" s="166"/>
      <c r="H284" s="166"/>
      <c r="M284" s="32"/>
      <c r="N284" s="39" t="str">
        <f>$N$220</f>
        <v>2020 Α</v>
      </c>
      <c r="O284" s="32"/>
    </row>
    <row r="285" spans="2:15" ht="15.75" customHeight="1">
      <c r="B285" s="166"/>
      <c r="C285" s="166"/>
      <c r="D285" s="166"/>
      <c r="E285" s="166"/>
      <c r="F285" s="166"/>
      <c r="G285" s="166"/>
      <c r="H285" s="166"/>
      <c r="M285" s="32"/>
      <c r="N285" s="40"/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7"/>
      <c r="N286" s="110" t="str">
        <f>$A$1</f>
        <v>ΤΕΧΝΙΚΟΣ  Η/Υ</v>
      </c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2"/>
      <c r="N287" s="42"/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8.75">
      <c r="B289" s="166"/>
      <c r="C289" s="166"/>
      <c r="D289" s="166"/>
      <c r="E289" s="166"/>
      <c r="F289" s="166"/>
      <c r="G289" s="166"/>
      <c r="H289" s="166"/>
      <c r="M289" s="32"/>
      <c r="N289" s="44" t="str">
        <f>B18</f>
        <v>ΕΠΙΚΟΙΝΩΝΙΕΣ ΔΕΔΟΜΕΝΩΝ</v>
      </c>
      <c r="O289" s="32"/>
    </row>
    <row r="290" spans="2:15" ht="15.75" customHeight="1">
      <c r="B290" s="166"/>
      <c r="C290" s="166"/>
      <c r="D290" s="166"/>
      <c r="E290" s="166"/>
      <c r="F290" s="166"/>
      <c r="G290" s="166"/>
      <c r="H290" s="166"/>
      <c r="M290" s="32"/>
      <c r="N290" s="42" t="str">
        <f>IF(N289=B18,IF(C18&lt;&gt;"",C9,IF(D18&lt;&gt;"",D9,0)))</f>
        <v>ΘΕΩΡΙΑ</v>
      </c>
      <c r="O290" s="32"/>
    </row>
    <row r="291" spans="2:15" ht="15" customHeight="1">
      <c r="B291" s="166"/>
      <c r="C291" s="166"/>
      <c r="D291" s="166"/>
      <c r="E291" s="166"/>
      <c r="F291" s="166"/>
      <c r="G291" s="166"/>
      <c r="H291" s="166"/>
      <c r="M291" s="38"/>
      <c r="N291" s="43"/>
      <c r="O291" s="33"/>
    </row>
    <row r="292" spans="2:15" ht="18.75">
      <c r="B292" s="166"/>
      <c r="C292" s="166"/>
      <c r="D292" s="166"/>
      <c r="E292" s="166"/>
      <c r="F292" s="166"/>
      <c r="G292" s="166"/>
      <c r="H292" s="166"/>
      <c r="M292" s="38"/>
      <c r="N292" s="44"/>
      <c r="O292" s="33"/>
    </row>
    <row r="293" spans="2:15" ht="15" customHeight="1">
      <c r="B293" s="166"/>
      <c r="C293" s="166"/>
      <c r="D293" s="166"/>
      <c r="E293" s="166"/>
      <c r="F293" s="166"/>
      <c r="G293" s="166"/>
      <c r="H293" s="166"/>
      <c r="M293" s="38"/>
      <c r="N293" s="43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>
        <f>IF(N290="ΘΕΩΡΙΑ",G18,IF(N290="ΕΡΓΑΣΤΗΡΙΟ",H18,0))</f>
        <v>0</v>
      </c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/>
      <c r="O295" s="33"/>
    </row>
    <row r="296" spans="2:15" ht="18.75">
      <c r="B296" s="166"/>
      <c r="C296" s="166"/>
      <c r="D296" s="166"/>
      <c r="E296" s="166"/>
      <c r="F296" s="166"/>
      <c r="G296" s="166"/>
      <c r="H296" s="166"/>
      <c r="M296" s="38"/>
      <c r="N296" s="45" t="str">
        <f>$A$3</f>
        <v>Α’ Εξάμηνο   -  ΑΙΘΟΥΣΑ : 30</v>
      </c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34"/>
      <c r="O297" s="33"/>
    </row>
    <row r="298" spans="2:15" ht="15" customHeight="1">
      <c r="B298" s="166"/>
      <c r="C298" s="166"/>
      <c r="D298" s="166"/>
      <c r="E298" s="166"/>
      <c r="F298" s="166"/>
      <c r="G298" s="166"/>
      <c r="H298" s="166"/>
      <c r="M298" s="38"/>
      <c r="N298" s="17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17"/>
      <c r="N299" s="17"/>
      <c r="O299" s="17"/>
    </row>
    <row r="300" spans="2:15" ht="18.75">
      <c r="B300" s="166"/>
      <c r="C300" s="166"/>
      <c r="D300" s="166"/>
      <c r="E300" s="166"/>
      <c r="F300" s="166"/>
      <c r="G300" s="166"/>
      <c r="H300" s="166"/>
      <c r="M300" s="32"/>
      <c r="N300" s="39" t="str">
        <f>$N$220</f>
        <v>2020 Α</v>
      </c>
      <c r="O300" s="32"/>
    </row>
    <row r="301" spans="2:15" ht="15.75" customHeight="1">
      <c r="B301" s="166"/>
      <c r="C301" s="166"/>
      <c r="D301" s="166"/>
      <c r="E301" s="166"/>
      <c r="F301" s="166"/>
      <c r="G301" s="166"/>
      <c r="H301" s="166"/>
      <c r="M301" s="32"/>
      <c r="N301" s="40"/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7"/>
      <c r="N302" s="110" t="str">
        <f>$A$1</f>
        <v>ΤΕΧΝΙΚΟΣ  Η/Υ</v>
      </c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2"/>
      <c r="N303" s="42"/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8.75">
      <c r="B305" s="166"/>
      <c r="C305" s="166"/>
      <c r="D305" s="166"/>
      <c r="E305" s="166"/>
      <c r="F305" s="166"/>
      <c r="G305" s="166"/>
      <c r="H305" s="166"/>
      <c r="M305" s="32"/>
      <c r="N305" s="44" t="str">
        <f>B19</f>
        <v>ΠΡΑΚΤΙΚΗ ΕΦΑΡΜΟΓΗ ΣΤΗΝ ΕΙΔΙΚΟΤΗΤΑ</v>
      </c>
      <c r="O305" s="32"/>
    </row>
    <row r="306" spans="2:15" ht="15.75" customHeight="1">
      <c r="B306" s="166"/>
      <c r="C306" s="166"/>
      <c r="D306" s="166"/>
      <c r="E306" s="166"/>
      <c r="F306" s="166"/>
      <c r="G306" s="166"/>
      <c r="H306" s="166"/>
      <c r="M306" s="32"/>
      <c r="N306" s="42" t="str">
        <f>IF(N305=B19,IF(C19&lt;&gt;"",C9,IF(D19&lt;&gt;"",D9,0)))</f>
        <v>ΕΡΓΑΣΤΗΡΙΟ</v>
      </c>
      <c r="O306" s="32"/>
    </row>
    <row r="307" spans="2:15" ht="15" customHeight="1">
      <c r="B307" s="166"/>
      <c r="C307" s="166"/>
      <c r="D307" s="166"/>
      <c r="E307" s="166"/>
      <c r="F307" s="166"/>
      <c r="G307" s="166"/>
      <c r="H307" s="166"/>
      <c r="M307" s="38"/>
      <c r="N307" s="43"/>
      <c r="O307" s="33"/>
    </row>
    <row r="308" spans="2:15" ht="18.75">
      <c r="B308" s="166"/>
      <c r="C308" s="166"/>
      <c r="D308" s="166"/>
      <c r="E308" s="166"/>
      <c r="F308" s="166"/>
      <c r="G308" s="166"/>
      <c r="H308" s="166"/>
      <c r="M308" s="38"/>
      <c r="N308" s="44"/>
      <c r="O308" s="33"/>
    </row>
    <row r="309" spans="2:15" ht="15" customHeight="1">
      <c r="B309" s="166"/>
      <c r="C309" s="166"/>
      <c r="D309" s="166"/>
      <c r="E309" s="166"/>
      <c r="F309" s="166"/>
      <c r="G309" s="166"/>
      <c r="H309" s="166"/>
      <c r="M309" s="38"/>
      <c r="N309" s="43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>
        <f>IF(N306="ΘΕΩΡΙΑ",G19,IF(N306="ΕΡΓΑΣΤΗΡΙΟ",H19,0))</f>
        <v>0</v>
      </c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/>
      <c r="O311" s="33"/>
    </row>
    <row r="312" spans="2:15" ht="18.75">
      <c r="B312" s="166"/>
      <c r="C312" s="166"/>
      <c r="D312" s="166"/>
      <c r="E312" s="166"/>
      <c r="F312" s="166"/>
      <c r="G312" s="166"/>
      <c r="H312" s="166"/>
      <c r="M312" s="38"/>
      <c r="N312" s="45" t="str">
        <f>$A$3</f>
        <v>Α’ Εξάμηνο   -  ΑΙΘΟΥΣΑ : 30</v>
      </c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34"/>
      <c r="O313" s="33"/>
    </row>
    <row r="314" spans="2:15" ht="15" customHeight="1">
      <c r="B314" s="166"/>
      <c r="C314" s="166"/>
      <c r="D314" s="166"/>
      <c r="E314" s="166"/>
      <c r="F314" s="166"/>
      <c r="G314" s="166"/>
      <c r="H314" s="166"/>
      <c r="M314" s="38"/>
      <c r="N314" s="17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17"/>
      <c r="N315" s="17"/>
      <c r="O315" s="17"/>
    </row>
    <row r="316" spans="2:15" ht="18.75">
      <c r="B316" s="166"/>
      <c r="C316" s="166"/>
      <c r="D316" s="166"/>
      <c r="E316" s="166"/>
      <c r="F316" s="166"/>
      <c r="G316" s="166"/>
      <c r="H316" s="166"/>
      <c r="M316" s="32"/>
      <c r="N316" s="39" t="str">
        <f>$N$220</f>
        <v>2020 Α</v>
      </c>
      <c r="O316" s="32"/>
    </row>
    <row r="317" spans="2:15" ht="15.75" customHeight="1">
      <c r="B317" s="166"/>
      <c r="C317" s="166"/>
      <c r="D317" s="166"/>
      <c r="E317" s="166"/>
      <c r="F317" s="166"/>
      <c r="G317" s="166"/>
      <c r="H317" s="166"/>
      <c r="M317" s="32"/>
      <c r="N317" s="40"/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7"/>
      <c r="N318" s="110" t="str">
        <f>$A$1</f>
        <v>ΤΕΧΝΙΚΟΣ  Η/Υ</v>
      </c>
      <c r="O318" s="32"/>
    </row>
    <row r="319" spans="2:15" ht="15.75">
      <c r="B319" s="164"/>
      <c r="C319" s="164"/>
      <c r="D319" s="164"/>
      <c r="E319" s="164"/>
      <c r="F319" s="164"/>
      <c r="G319" s="164"/>
      <c r="H319" s="164"/>
      <c r="M319" s="32"/>
      <c r="N319" s="42"/>
      <c r="O319" s="32"/>
    </row>
    <row r="320" spans="2:15" ht="15.75">
      <c r="B320" s="164"/>
      <c r="C320" s="173"/>
      <c r="D320" s="173"/>
      <c r="E320" s="164"/>
      <c r="F320" s="167"/>
      <c r="G320" s="164"/>
      <c r="H320" s="164"/>
      <c r="M320" s="32"/>
      <c r="N320" s="42"/>
      <c r="O320" s="32"/>
    </row>
    <row r="321" spans="2:15" ht="18.75">
      <c r="B321" s="164"/>
      <c r="C321" s="164"/>
      <c r="D321" s="164"/>
      <c r="E321" s="164"/>
      <c r="F321" s="164"/>
      <c r="G321" s="164"/>
      <c r="H321" s="164"/>
      <c r="M321" s="32"/>
      <c r="N321" s="44">
        <f>B20</f>
        <v>0</v>
      </c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42">
        <f>IF(N321=B20,IF(C20&lt;&gt;"",C9,IF(D20&lt;&gt;"",D9,0)))</f>
        <v>0</v>
      </c>
      <c r="O322" s="32"/>
    </row>
    <row r="323" spans="2:15">
      <c r="B323" s="164"/>
      <c r="C323" s="164"/>
      <c r="D323" s="164"/>
      <c r="E323" s="164"/>
      <c r="F323" s="164"/>
      <c r="G323" s="164"/>
      <c r="H323" s="164"/>
      <c r="M323" s="38"/>
      <c r="N323" s="43"/>
      <c r="O323" s="33"/>
    </row>
    <row r="324" spans="2:15" ht="18.75">
      <c r="B324" s="164"/>
      <c r="C324" s="164"/>
      <c r="D324" s="164"/>
      <c r="E324" s="164"/>
      <c r="F324" s="167"/>
      <c r="G324" s="167"/>
      <c r="H324" s="164"/>
      <c r="M324" s="38"/>
      <c r="N324" s="44"/>
      <c r="O324" s="33"/>
    </row>
    <row r="325" spans="2:15">
      <c r="B325" s="164"/>
      <c r="C325" s="164"/>
      <c r="D325" s="164"/>
      <c r="E325" s="164"/>
      <c r="F325" s="164"/>
      <c r="G325" s="164"/>
      <c r="H325" s="164"/>
      <c r="M325" s="38"/>
      <c r="N325" s="43"/>
      <c r="O325" s="33"/>
    </row>
    <row r="326" spans="2:15">
      <c r="B326" s="164"/>
      <c r="C326" s="164"/>
      <c r="D326" s="164"/>
      <c r="E326" s="164"/>
      <c r="F326" s="167"/>
      <c r="G326" s="167"/>
      <c r="H326" s="164"/>
      <c r="M326" s="38"/>
      <c r="N326" s="43">
        <f>IF(N322="ΘΕΩΡΙΑ",G20,IF(N322="ΕΡΓΑΣΤΗΡΙΟ",H20,0))</f>
        <v>0</v>
      </c>
      <c r="O326" s="33"/>
    </row>
    <row r="327" spans="2:15">
      <c r="B327" s="164"/>
      <c r="C327" s="164"/>
      <c r="D327" s="164"/>
      <c r="E327" s="164"/>
      <c r="F327" s="164"/>
      <c r="G327" s="164"/>
      <c r="H327" s="164"/>
      <c r="M327" s="38"/>
      <c r="N327" s="43"/>
      <c r="O327" s="33"/>
    </row>
    <row r="328" spans="2:15" ht="18.75">
      <c r="B328" s="174"/>
      <c r="C328" s="85"/>
      <c r="D328" s="85"/>
      <c r="E328" s="85"/>
      <c r="F328" s="85"/>
      <c r="G328" s="85"/>
      <c r="H328" s="85"/>
      <c r="M328" s="38"/>
      <c r="N328" s="45" t="str">
        <f>$A$3</f>
        <v>Α’ Εξάμηνο   -  ΑΙΘΟΥΣΑ : 30</v>
      </c>
      <c r="O328" s="33"/>
    </row>
    <row r="329" spans="2:15" ht="18.75">
      <c r="B329" s="85"/>
      <c r="C329" s="85"/>
      <c r="D329" s="85"/>
      <c r="E329" s="85"/>
      <c r="F329" s="85"/>
      <c r="G329" s="85"/>
      <c r="H329" s="85"/>
      <c r="M329" s="38"/>
      <c r="N329" s="34"/>
      <c r="O329" s="33"/>
    </row>
    <row r="330" spans="2:15">
      <c r="B330" s="85"/>
      <c r="C330" s="85"/>
      <c r="D330" s="85"/>
      <c r="E330" s="85"/>
      <c r="F330" s="85"/>
      <c r="G330" s="85"/>
      <c r="H330" s="85"/>
      <c r="M330" s="38"/>
      <c r="N330" s="17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17"/>
      <c r="N331" s="17"/>
      <c r="O331" s="17"/>
    </row>
    <row r="332" spans="2:15" ht="26.25">
      <c r="B332" s="160"/>
      <c r="C332" s="160"/>
      <c r="D332" s="160"/>
      <c r="E332" s="160"/>
      <c r="F332" s="160"/>
      <c r="G332" s="160"/>
      <c r="H332" s="160"/>
      <c r="M332" s="32"/>
      <c r="N332" s="39" t="str">
        <f>$N$220</f>
        <v>2020 Α</v>
      </c>
      <c r="O332" s="32"/>
    </row>
    <row r="333" spans="2:15" ht="15.75">
      <c r="B333" s="156"/>
      <c r="C333" s="156"/>
      <c r="D333" s="156"/>
      <c r="E333" s="156"/>
      <c r="F333" s="156"/>
      <c r="G333" s="156"/>
      <c r="H333" s="156"/>
      <c r="M333" s="32"/>
      <c r="N333" s="40"/>
      <c r="O333" s="32"/>
    </row>
    <row r="334" spans="2:15" ht="15.75">
      <c r="B334" s="119"/>
      <c r="C334" s="176"/>
      <c r="D334" s="76"/>
      <c r="E334" s="76"/>
      <c r="F334" s="76"/>
      <c r="G334" s="76"/>
      <c r="H334" s="76"/>
      <c r="M334" s="37"/>
      <c r="N334" s="110" t="str">
        <f>$A$1</f>
        <v>ΤΕΧΝΙΚΟΣ  Η/Υ</v>
      </c>
      <c r="O334" s="32"/>
    </row>
    <row r="335" spans="2:15" ht="15.75">
      <c r="B335" s="119"/>
      <c r="C335" s="176"/>
      <c r="D335" s="76"/>
      <c r="E335" s="76"/>
      <c r="F335" s="76"/>
      <c r="G335" s="76"/>
      <c r="H335" s="76"/>
      <c r="M335" s="32"/>
      <c r="N335" s="42"/>
      <c r="O335" s="32"/>
    </row>
    <row r="336" spans="2:15" ht="15.75">
      <c r="B336" s="119"/>
      <c r="C336" s="176"/>
      <c r="D336" s="76"/>
      <c r="E336" s="76"/>
      <c r="F336" s="76"/>
      <c r="G336" s="76"/>
      <c r="H336" s="76"/>
      <c r="M336" s="32"/>
      <c r="N336" s="42"/>
      <c r="O336" s="32"/>
    </row>
    <row r="337" spans="2:15" ht="18.75">
      <c r="B337" s="119"/>
      <c r="C337" s="176"/>
      <c r="D337" s="76"/>
      <c r="E337" s="76"/>
      <c r="F337" s="76"/>
      <c r="G337" s="76"/>
      <c r="H337" s="76"/>
      <c r="M337" s="32"/>
      <c r="N337" s="44">
        <f>B21</f>
        <v>0</v>
      </c>
      <c r="O337" s="32"/>
    </row>
    <row r="338" spans="2:15" ht="15.75">
      <c r="B338" s="119"/>
      <c r="C338" s="135"/>
      <c r="D338" s="85"/>
      <c r="E338" s="85"/>
      <c r="F338" s="98"/>
      <c r="G338" s="85"/>
      <c r="H338" s="98"/>
      <c r="M338" s="32"/>
      <c r="N338" s="42">
        <f>IF(N337=B21,IF(C21&lt;&gt;"",C9,IF(D21&lt;&gt;"",D9,0)))</f>
        <v>0</v>
      </c>
      <c r="O338" s="32"/>
    </row>
    <row r="339" spans="2:15">
      <c r="B339" s="119"/>
      <c r="C339" s="135"/>
      <c r="D339" s="85"/>
      <c r="E339" s="85"/>
      <c r="F339" s="98"/>
      <c r="G339" s="85"/>
      <c r="H339" s="98"/>
      <c r="M339" s="38"/>
      <c r="N339" s="43"/>
      <c r="O339" s="33"/>
    </row>
    <row r="340" spans="2:15" ht="18.75">
      <c r="B340" s="85"/>
      <c r="C340" s="85"/>
      <c r="D340" s="85"/>
      <c r="E340" s="85"/>
      <c r="F340" s="85"/>
      <c r="G340" s="85"/>
      <c r="H340" s="85"/>
      <c r="M340" s="38"/>
      <c r="N340" s="44"/>
      <c r="O340" s="33"/>
    </row>
    <row r="341" spans="2:15">
      <c r="B341" s="85"/>
      <c r="C341" s="85"/>
      <c r="D341" s="85"/>
      <c r="E341" s="85"/>
      <c r="F341" s="85"/>
      <c r="G341" s="85"/>
      <c r="H341" s="85"/>
      <c r="M341" s="38"/>
      <c r="N341" s="43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>
        <f>IF(N338="ΘΕΩΡΙΑ",G21,IF(N338="ΕΡΓΑΣΤΗΡΙΟ",H21,0))</f>
        <v>0</v>
      </c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/>
      <c r="O343" s="33"/>
    </row>
    <row r="344" spans="2:15" ht="18.75">
      <c r="B344" s="85"/>
      <c r="C344" s="85"/>
      <c r="D344" s="85"/>
      <c r="E344" s="85"/>
      <c r="F344" s="85"/>
      <c r="G344" s="85"/>
      <c r="H344" s="85"/>
      <c r="M344" s="38"/>
      <c r="N344" s="45" t="str">
        <f>$A$3</f>
        <v>Α’ Εξάμηνο   -  ΑΙΘΟΥΣΑ : 30</v>
      </c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34"/>
      <c r="O345" s="33"/>
    </row>
    <row r="346" spans="2:15">
      <c r="B346" s="85"/>
      <c r="C346" s="85"/>
      <c r="D346" s="85"/>
      <c r="E346" s="85"/>
      <c r="F346" s="85"/>
      <c r="G346" s="85"/>
      <c r="H346" s="85"/>
      <c r="M346" s="38"/>
      <c r="N346" s="17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17"/>
      <c r="N347" s="17"/>
      <c r="O347" s="17"/>
    </row>
    <row r="348" spans="2:15" ht="18.75">
      <c r="B348" s="85"/>
      <c r="C348" s="85"/>
      <c r="D348" s="85"/>
      <c r="E348" s="85"/>
      <c r="F348" s="85"/>
      <c r="G348" s="85"/>
      <c r="H348" s="85"/>
      <c r="M348" s="32"/>
      <c r="N348" s="39" t="str">
        <f>$N$220</f>
        <v>2020 Α</v>
      </c>
      <c r="O348" s="32"/>
    </row>
    <row r="349" spans="2:15" ht="15.75">
      <c r="B349" s="85"/>
      <c r="C349" s="85"/>
      <c r="D349" s="85"/>
      <c r="E349" s="85"/>
      <c r="F349" s="85"/>
      <c r="G349" s="85"/>
      <c r="H349" s="85"/>
      <c r="M349" s="32"/>
      <c r="N349" s="40"/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7"/>
      <c r="N350" s="110" t="str">
        <f>$A$1</f>
        <v>ΤΕΧΝΙΚΟΣ  Η/Υ</v>
      </c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2"/>
      <c r="N351" s="42"/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110">
        <f>B22</f>
        <v>0</v>
      </c>
      <c r="O353" s="32"/>
    </row>
    <row r="354" spans="2:15" ht="15.75">
      <c r="B354" s="85"/>
      <c r="C354" s="85"/>
      <c r="D354" s="85"/>
      <c r="E354" s="85"/>
      <c r="F354" s="85"/>
      <c r="G354" s="85"/>
      <c r="H354" s="85"/>
      <c r="M354" s="32"/>
      <c r="N354" s="42">
        <f>IF(N353=B22,IF(C22&lt;&gt;"",C9,IF(D22&lt;&gt;"",D9,0)))</f>
        <v>0</v>
      </c>
      <c r="O354" s="32"/>
    </row>
    <row r="355" spans="2:15">
      <c r="B355" s="85"/>
      <c r="C355" s="85"/>
      <c r="D355" s="85"/>
      <c r="E355" s="85"/>
      <c r="F355" s="85"/>
      <c r="G355" s="85"/>
      <c r="H355" s="85"/>
      <c r="M355" s="38"/>
      <c r="N355" s="43"/>
      <c r="O355" s="33"/>
    </row>
    <row r="356" spans="2:15" ht="18.75">
      <c r="B356" s="85"/>
      <c r="C356" s="85"/>
      <c r="D356" s="85"/>
      <c r="E356" s="85"/>
      <c r="F356" s="85"/>
      <c r="G356" s="85"/>
      <c r="H356" s="85"/>
      <c r="M356" s="38"/>
      <c r="N356" s="44"/>
      <c r="O356" s="33"/>
    </row>
    <row r="357" spans="2:15">
      <c r="B357" s="85"/>
      <c r="C357" s="85"/>
      <c r="D357" s="85"/>
      <c r="E357" s="85"/>
      <c r="F357" s="85"/>
      <c r="G357" s="85"/>
      <c r="H357" s="85"/>
      <c r="M357" s="38"/>
      <c r="N357" s="43"/>
      <c r="O357" s="33"/>
    </row>
    <row r="358" spans="2:15">
      <c r="B358" s="85"/>
      <c r="C358" s="85"/>
      <c r="D358" s="85"/>
      <c r="E358" s="85"/>
      <c r="F358" s="85"/>
      <c r="G358" s="85"/>
      <c r="H358" s="85"/>
      <c r="M358" s="38"/>
      <c r="N358" s="43">
        <f>IF(N354="ΘΕΩΡΙΑ",G22,IF(N354="ΕΡΓΑΣΤΗΡΙΟ",H22,0))</f>
        <v>0</v>
      </c>
      <c r="O358" s="33"/>
    </row>
    <row r="359" spans="2:15">
      <c r="M359" s="38"/>
      <c r="N359" s="43"/>
      <c r="O359" s="33"/>
    </row>
    <row r="360" spans="2:15" ht="18.75">
      <c r="M360" s="38"/>
      <c r="N360" s="45" t="str">
        <f>$A$3</f>
        <v>Α’ Εξάμηνο   -  ΑΙΘΟΥΣΑ : 30</v>
      </c>
      <c r="O360" s="33"/>
    </row>
    <row r="361" spans="2:15" ht="18.75">
      <c r="M361" s="38"/>
      <c r="N361" s="34"/>
      <c r="O361" s="33"/>
    </row>
    <row r="362" spans="2:15">
      <c r="M362" s="38"/>
      <c r="N362" s="17"/>
      <c r="O362" s="33"/>
    </row>
    <row r="363" spans="2:15">
      <c r="M363" s="17"/>
      <c r="N363" s="17"/>
      <c r="O363" s="17"/>
    </row>
    <row r="364" spans="2:15" ht="18.75">
      <c r="M364" s="32"/>
      <c r="N364" s="39" t="str">
        <f>$N$220</f>
        <v>2020 Α</v>
      </c>
      <c r="O364" s="32"/>
    </row>
    <row r="365" spans="2:15" ht="15.75">
      <c r="M365" s="32"/>
      <c r="N365" s="40"/>
      <c r="O365" s="32"/>
    </row>
    <row r="366" spans="2:15" ht="15.75">
      <c r="M366" s="37"/>
      <c r="N366" s="41" t="str">
        <f>$A$1</f>
        <v>ΤΕΧΝΙΚΟΣ  Η/Υ</v>
      </c>
      <c r="O366" s="32"/>
    </row>
    <row r="367" spans="2:15" ht="15.75">
      <c r="M367" s="32"/>
      <c r="N367" s="42"/>
      <c r="O367" s="32"/>
    </row>
    <row r="368" spans="2:15" ht="15.75">
      <c r="M368" s="32"/>
      <c r="N368" s="42"/>
      <c r="O368" s="32"/>
    </row>
    <row r="369" spans="13:15" ht="18.75">
      <c r="M369" s="32"/>
      <c r="N369" s="44">
        <f>B23</f>
        <v>0</v>
      </c>
      <c r="O369" s="32"/>
    </row>
    <row r="370" spans="13:15" ht="15.75">
      <c r="M370" s="32"/>
      <c r="N370" s="42">
        <f>IF(N369=B23,IF(C23&lt;&gt;"",C9,IF(D23&lt;&gt;"",D9,0)))</f>
        <v>0</v>
      </c>
      <c r="O370" s="32"/>
    </row>
    <row r="371" spans="13:15">
      <c r="M371" s="38"/>
      <c r="N371" s="43"/>
      <c r="O371" s="33"/>
    </row>
    <row r="372" spans="13:15" ht="18.75">
      <c r="M372" s="38"/>
      <c r="N372" s="44"/>
      <c r="O372" s="33"/>
    </row>
    <row r="373" spans="13:15">
      <c r="M373" s="38"/>
      <c r="N373" s="43"/>
      <c r="O373" s="33"/>
    </row>
    <row r="374" spans="13:15">
      <c r="M374" s="38"/>
      <c r="N374" s="43">
        <f>IF(N370="ΘΕΩΡΙΑ",G23,IF(N370="ΕΡΓΑΣΤΗΡΙΟ",H23,0))</f>
        <v>0</v>
      </c>
      <c r="O374" s="33"/>
    </row>
    <row r="375" spans="13:15">
      <c r="M375" s="38"/>
      <c r="N375" s="43"/>
      <c r="O375" s="33"/>
    </row>
    <row r="376" spans="13:15" ht="18.75">
      <c r="M376" s="38"/>
      <c r="N376" s="45" t="str">
        <f>$A$3</f>
        <v>Α’ Εξάμηνο   -  ΑΙΘΟΥΣΑ : 30</v>
      </c>
      <c r="O376" s="33"/>
    </row>
    <row r="377" spans="13:15" ht="18.75">
      <c r="M377" s="38"/>
      <c r="N377" s="34"/>
      <c r="O377" s="33"/>
    </row>
    <row r="378" spans="13:15">
      <c r="M378" s="38"/>
      <c r="N378" s="17"/>
      <c r="O378" s="33"/>
    </row>
    <row r="379" spans="13:15">
      <c r="M379" s="17"/>
      <c r="N379" s="17"/>
      <c r="O379" s="17"/>
    </row>
    <row r="380" spans="13:15" ht="18.75">
      <c r="M380" s="32"/>
      <c r="N380" s="39" t="str">
        <f>$N$220</f>
        <v>2020 Α</v>
      </c>
      <c r="O380" s="32"/>
    </row>
    <row r="381" spans="13:15" ht="15.75">
      <c r="M381" s="32"/>
      <c r="N381" s="40"/>
      <c r="O381" s="32"/>
    </row>
    <row r="382" spans="13:15" ht="15.75">
      <c r="M382" s="37"/>
      <c r="N382" s="41" t="str">
        <f>$A$1</f>
        <v>ΤΕΧΝΙΚΟΣ  Η/Υ</v>
      </c>
      <c r="O382" s="32"/>
    </row>
    <row r="383" spans="13:15" ht="15.75">
      <c r="M383" s="32"/>
      <c r="N383" s="42"/>
      <c r="O383" s="32"/>
    </row>
    <row r="384" spans="13:15" ht="15.75">
      <c r="M384" s="32"/>
      <c r="N384" s="42"/>
      <c r="O384" s="32"/>
    </row>
    <row r="385" spans="13:15" ht="15.75">
      <c r="M385" s="32"/>
      <c r="N385" s="56">
        <f>B24</f>
        <v>0</v>
      </c>
      <c r="O385" s="32"/>
    </row>
    <row r="386" spans="13:15" ht="15.75">
      <c r="M386" s="32"/>
      <c r="N386" s="42">
        <f>IF(N385=B24,IF(C24&lt;&gt;"",C9,IF(D24&lt;&gt;"",D9,0)))</f>
        <v>0</v>
      </c>
      <c r="O386" s="32"/>
    </row>
    <row r="387" spans="13:15">
      <c r="M387" s="38"/>
      <c r="N387" s="43"/>
      <c r="O387" s="33"/>
    </row>
    <row r="388" spans="13:15" ht="18.75">
      <c r="M388" s="38"/>
      <c r="N388" s="44"/>
      <c r="O388" s="33"/>
    </row>
    <row r="389" spans="13:15">
      <c r="M389" s="38"/>
      <c r="N389" s="43"/>
      <c r="O389" s="33"/>
    </row>
    <row r="390" spans="13:15">
      <c r="M390" s="38"/>
      <c r="N390" s="43">
        <f>IF(N386="ΘΕΩΡΙΑ",G24,IF(N386="ΕΡΓΑΣΤΗΡΙΟ",H24,0))</f>
        <v>0</v>
      </c>
      <c r="O390" s="33"/>
    </row>
    <row r="391" spans="13:15">
      <c r="M391" s="38"/>
      <c r="N391" s="43"/>
      <c r="O391" s="33"/>
    </row>
    <row r="392" spans="13:15" ht="18.75">
      <c r="M392" s="38"/>
      <c r="N392" s="45" t="str">
        <f>$A$3</f>
        <v>Α’ Εξάμηνο   -  ΑΙΘΟΥΣΑ : 30</v>
      </c>
      <c r="O392" s="33"/>
    </row>
    <row r="393" spans="13:15" ht="18.75">
      <c r="M393" s="38"/>
      <c r="N393" s="34"/>
      <c r="O393" s="33"/>
    </row>
    <row r="394" spans="13:15">
      <c r="M394" s="38"/>
      <c r="N394" s="17"/>
      <c r="O394" s="33"/>
    </row>
    <row r="395" spans="13:15">
      <c r="M395" s="17"/>
      <c r="N395" s="17"/>
      <c r="O395" s="17"/>
    </row>
    <row r="396" spans="13:15" ht="18.75">
      <c r="M396" s="32"/>
      <c r="N396" s="39" t="str">
        <f>$N$220</f>
        <v>2020 Α</v>
      </c>
      <c r="O396" s="32"/>
    </row>
    <row r="397" spans="13:15" ht="15.75">
      <c r="M397" s="32"/>
      <c r="N397" s="40"/>
      <c r="O397" s="32"/>
    </row>
    <row r="398" spans="13:15" ht="15.75">
      <c r="M398" s="37"/>
      <c r="N398" s="41" t="str">
        <f>$A$1</f>
        <v>ΤΕΧΝΙΚΟΣ  Η/Υ</v>
      </c>
      <c r="O398" s="32"/>
    </row>
    <row r="399" spans="13:15" ht="15.75">
      <c r="M399" s="32"/>
      <c r="N399" s="42"/>
      <c r="O399" s="32"/>
    </row>
    <row r="400" spans="13:15" ht="15.75">
      <c r="M400" s="32"/>
      <c r="N400" s="42"/>
      <c r="O400" s="32"/>
    </row>
    <row r="401" spans="13:15" ht="15.75">
      <c r="M401" s="32"/>
      <c r="N401" s="57">
        <f>B25</f>
        <v>0</v>
      </c>
      <c r="O401" s="32"/>
    </row>
    <row r="402" spans="13:15" ht="15.75">
      <c r="M402" s="38"/>
      <c r="N402" s="42">
        <f>IF(N401=B25,IF(C25&lt;&gt;"",C9,IF(D25&lt;&gt;"",D9,0)))</f>
        <v>0</v>
      </c>
      <c r="O402" s="33"/>
    </row>
    <row r="403" spans="13:15" ht="18.75">
      <c r="M403" s="38"/>
      <c r="N403" s="46"/>
      <c r="O403" s="33"/>
    </row>
    <row r="404" spans="13:15">
      <c r="M404" s="38"/>
      <c r="N404" s="43"/>
      <c r="O404" s="33"/>
    </row>
    <row r="405" spans="13:15">
      <c r="M405" s="38"/>
      <c r="N405" s="43">
        <f>IF(N402="ΘΕΩΡΙΑ",G25,IF(N402="ΕΡΓΑΣΤΗΡΙΟ",H25,0))</f>
        <v>0</v>
      </c>
      <c r="O405" s="33"/>
    </row>
    <row r="406" spans="13:15">
      <c r="M406" s="38"/>
      <c r="N406" s="43"/>
      <c r="O406" s="33"/>
    </row>
    <row r="407" spans="13:15" ht="18.75">
      <c r="M407" s="38"/>
      <c r="N407" s="45" t="str">
        <f>$A$3</f>
        <v>Α’ Εξάμηνο   -  ΑΙΘΟΥΣΑ : 30</v>
      </c>
      <c r="O407" s="33"/>
    </row>
    <row r="408" spans="13:15" ht="18.75">
      <c r="M408" s="38"/>
      <c r="N408" s="34"/>
      <c r="O408" s="33"/>
    </row>
    <row r="409" spans="13:15">
      <c r="M409" s="38"/>
      <c r="N409" s="17"/>
      <c r="O409" s="33"/>
    </row>
    <row r="411" spans="13:15" ht="18.75">
      <c r="N411" s="39" t="str">
        <f>$N$220</f>
        <v>2020 Α</v>
      </c>
    </row>
    <row r="412" spans="13:15" ht="15.75">
      <c r="N412" s="40"/>
    </row>
    <row r="413" spans="13:15" ht="15.75">
      <c r="N413" s="41" t="str">
        <f>$A$1</f>
        <v>ΤΕΧΝΙΚΟΣ  Η/Υ</v>
      </c>
    </row>
    <row r="414" spans="13:15" ht="15.75">
      <c r="N414" s="42"/>
    </row>
    <row r="415" spans="13:15" ht="15.75">
      <c r="N415" s="42"/>
    </row>
    <row r="416" spans="13:15">
      <c r="N416" s="43">
        <f>B26</f>
        <v>0</v>
      </c>
    </row>
    <row r="417" spans="14:14" ht="15.75">
      <c r="N417" s="42">
        <f>IF(N416=B26,IF(C26&lt;&gt;"",C9,IF(D26&lt;&gt;"",D9,0)))</f>
        <v>0</v>
      </c>
    </row>
    <row r="418" spans="14:14" ht="18.75">
      <c r="N418" s="46"/>
    </row>
    <row r="419" spans="14:14">
      <c r="N419" s="43"/>
    </row>
    <row r="420" spans="14:14">
      <c r="N420" s="43">
        <f>IF(N417="ΘΕΩΡΙΑ",G26,IF(N417="ΕΡΓΑΣΤΗΡΙΟ",H26,0))</f>
        <v>0</v>
      </c>
    </row>
    <row r="421" spans="14:14">
      <c r="N421" s="43"/>
    </row>
    <row r="422" spans="14:14" ht="18.75">
      <c r="N422" s="45" t="str">
        <f>$A$3</f>
        <v>Α’ Εξάμηνο   -  ΑΙΘΟΥΣΑ : 30</v>
      </c>
    </row>
  </sheetData>
  <mergeCells count="10">
    <mergeCell ref="M204:N204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4:H204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8" max="16383" man="1"/>
    <brk id="36" max="16383" man="1"/>
    <brk id="43" max="16383" man="1"/>
    <brk id="50" max="16383" man="1"/>
    <brk id="56" max="16383" man="1"/>
    <brk id="63" max="16383" man="1"/>
    <brk id="70" max="16383" man="1"/>
    <brk id="84" max="16383" man="1"/>
    <brk id="91" max="16383" man="1"/>
    <brk id="98" max="16383" man="1"/>
    <brk id="105" max="16383" man="1"/>
    <brk id="112" max="16383" man="1"/>
    <brk id="120" max="16383" man="1"/>
  </rowBreaks>
  <legacyDrawing r:id="rId2"/>
  <oleObjects>
    <oleObject progId="Word.Document.8" shapeId="46081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16</vt:i4>
      </vt:variant>
      <vt:variant>
        <vt:lpstr>Περιοχές με ονόματα</vt:lpstr>
      </vt:variant>
      <vt:variant>
        <vt:i4>30</vt:i4>
      </vt:variant>
    </vt:vector>
  </HeadingPairs>
  <TitlesOfParts>
    <vt:vector size="46" baseType="lpstr">
      <vt:lpstr>Α-ΒΟΗΘΟΣ ΦΑΡΜΑΚΕΙΟΥ  </vt:lpstr>
      <vt:lpstr>Α-  ΣΤΕΛ. ΔΙΟΙΚ Κ ΟΙΚ ΣΤ ΤΟΥΡΙ </vt:lpstr>
      <vt:lpstr>Α-ΤΕΧΝ ΕΦΑΡΜ ΠΛΗΡΟΦΟΡΙΚΗΣ</vt:lpstr>
      <vt:lpstr>Α-ΣΤΕΛ ΔΗΜΟΣΙΩΝ ΣΧΕΣΩΝ Κ ΕΠΙΚΟΙ</vt:lpstr>
      <vt:lpstr>Α ΒΟΗΘ -ΒΡΕΦΟΝΗΠΙΟΚΟΜΟΙ</vt:lpstr>
      <vt:lpstr>Γ-ΦΥΛΑΚΑΣ ΜΟΥΣΕΙΩΝ</vt:lpstr>
      <vt:lpstr>Γ-ΒΟΗΘΟΣ ΒΡΕΦΟΝΗΠΙΟΚΟΜΩΝ</vt:lpstr>
      <vt:lpstr>Α-ΤΕΧΝΙΚΟΣ ΦΑΡΜΑΚΩΝ,ΚΑΛΛΥΝΤΙΚΩΝ</vt:lpstr>
      <vt:lpstr>Α- ΤΕΧΝΙΚΟΣ Η Υ</vt:lpstr>
      <vt:lpstr>Α-ΤΕΧΝΙΚΟΣ ΔΑΣΙΚΗΣ ΠΡΟΣΤΑΣΙΑΣ</vt:lpstr>
      <vt:lpstr>Γ-ΣΤΕΛΕΧΟΣ ΜΗΧΑΝΟΓΡΑΦΗΜΕΝΟΥ ΛΟΓ</vt:lpstr>
      <vt:lpstr>Γ-ΑΙΣΘΗΤΙΚΗΣ </vt:lpstr>
      <vt:lpstr>Γ-ΜΑΓΕΙΡΙΚΗΣ</vt:lpstr>
      <vt:lpstr>Β-ΚΥΒΕΡΝΗΤΗΣ ΣΚΑΦΩΝ ΑΝΑΨΥΧΗΣ</vt:lpstr>
      <vt:lpstr>Γ-ΤΕΧΝΙΚΟΣ ΤΟΥΡΙΣΤΙΚΩΝ </vt:lpstr>
      <vt:lpstr>ΕΡΓΑΣΤΗΡΙΑ ΙΕΚ </vt:lpstr>
      <vt:lpstr>'Α-  ΣΤΕΛ. ΔΙΟΙΚ Κ ΟΙΚ ΣΤ ΤΟΥΡΙ '!keno1</vt:lpstr>
      <vt:lpstr>'Α ΒΟΗΘ -ΒΡΕΦΟΝΗΠΙΟΚΟΜΟΙ'!keno1</vt:lpstr>
      <vt:lpstr>'Α- ΤΕΧΝΙΚΟΣ Η Υ'!keno1</vt:lpstr>
      <vt:lpstr>'Α-ΒΟΗΘΟΣ ΦΑΡΜΑΚΕΙΟΥ  '!keno1</vt:lpstr>
      <vt:lpstr>'Α-ΣΤΕΛ ΔΗΜΟΣΙΩΝ ΣΧΕΣΩΝ Κ ΕΠΙΚΟΙ'!keno1</vt:lpstr>
      <vt:lpstr>'Α-ΤΕΧΝ ΕΦΑΡΜ ΠΛΗΡΟΦΟΡΙΚΗΣ'!keno1</vt:lpstr>
      <vt:lpstr>'Α-ΤΕΧΝΙΚΟΣ ΔΑΣΙΚΗΣ ΠΡΟΣΤΑΣΙΑΣ'!keno1</vt:lpstr>
      <vt:lpstr>'Α-ΤΕΧΝΙΚΟΣ ΦΑΡΜΑΚΩΝ,ΚΑΛΛΥΝΤΙΚΩΝ'!keno1</vt:lpstr>
      <vt:lpstr>'Β-ΚΥΒΕΡΝΗΤΗΣ ΣΚΑΦΩΝ ΑΝΑΨΥΧΗΣ'!keno1</vt:lpstr>
      <vt:lpstr>'Γ-ΑΙΣΘΗΤΙΚΗΣ '!keno1</vt:lpstr>
      <vt:lpstr>'Γ-ΒΟΗΘΟΣ ΒΡΕΦΟΝΗΠΙΟΚΟΜΩΝ'!keno1</vt:lpstr>
      <vt:lpstr>'Γ-ΜΑΓΕΙΡΙΚΗΣ'!keno1</vt:lpstr>
      <vt:lpstr>'Γ-ΣΤΕΛΕΧΟΣ ΜΗΧΑΝΟΓΡΑΦΗΜΕΝΟΥ ΛΟΓ'!keno1</vt:lpstr>
      <vt:lpstr>'Γ-ΤΕΧΝΙΚΟΣ ΤΟΥΡΙΣΤΙΚΩΝ '!keno1</vt:lpstr>
      <vt:lpstr>'Γ-ΦΥΛΑΚΑΣ ΜΟΥΣΕΙΩΝ'!keno1</vt:lpstr>
      <vt:lpstr>'Α-  ΣΤΕΛ. ΔΙΟΙΚ Κ ΟΙΚ ΣΤ ΤΟΥΡΙ '!mathimata3</vt:lpstr>
      <vt:lpstr>'Α ΒΟΗΘ -ΒΡΕΦΟΝΗΠΙΟΚΟΜΟΙ'!mathimata3</vt:lpstr>
      <vt:lpstr>'Α- ΤΕΧΝΙΚΟΣ Η Υ'!mathimata3</vt:lpstr>
      <vt:lpstr>'Α-ΒΟΗΘΟΣ ΦΑΡΜΑΚΕΙΟΥ  '!mathimata3</vt:lpstr>
      <vt:lpstr>'Α-ΣΤΕΛ ΔΗΜΟΣΙΩΝ ΣΧΕΣΩΝ Κ ΕΠΙΚΟΙ'!mathimata3</vt:lpstr>
      <vt:lpstr>'Α-ΤΕΧΝ ΕΦΑΡΜ ΠΛΗΡΟΦΟΡΙΚΗΣ'!mathimata3</vt:lpstr>
      <vt:lpstr>'Α-ΤΕΧΝΙΚΟΣ ΔΑΣΙΚΗΣ ΠΡΟΣΤΑΣΙΑΣ'!mathimata3</vt:lpstr>
      <vt:lpstr>'Α-ΤΕΧΝΙΚΟΣ ΦΑΡΜΑΚΩΝ,ΚΑΛΛΥΝΤΙΚΩΝ'!mathimata3</vt:lpstr>
      <vt:lpstr>'Β-ΚΥΒΕΡΝΗΤΗΣ ΣΚΑΦΩΝ ΑΝΑΨΥΧΗΣ'!mathimata3</vt:lpstr>
      <vt:lpstr>'Γ-ΑΙΣΘΗΤΙΚΗΣ '!mathimata3</vt:lpstr>
      <vt:lpstr>'Γ-ΒΟΗΘΟΣ ΒΡΕΦΟΝΗΠΙΟΚΟΜΩΝ'!mathimata3</vt:lpstr>
      <vt:lpstr>'Γ-ΜΑΓΕΙΡΙΚΗΣ'!mathimata3</vt:lpstr>
      <vt:lpstr>'Γ-ΣΤΕΛΕΧΟΣ ΜΗΧΑΝΟΓΡΑΦΗΜΕΝΟΥ ΛΟΓ'!mathimata3</vt:lpstr>
      <vt:lpstr>'Γ-ΤΕΧΝΙΚΟΣ ΤΟΥΡΙΣΤΙΚΩΝ '!mathimata3</vt:lpstr>
      <vt:lpstr>'Γ-ΦΥΛΑΚΑΣ ΜΟΥΣΕΙΩΝ'!mathimata3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lignos1</dc:creator>
  <cp:lastModifiedBy>lignos</cp:lastModifiedBy>
  <cp:lastPrinted>2023-01-20T07:47:44Z</cp:lastPrinted>
  <dcterms:created xsi:type="dcterms:W3CDTF">2016-01-31T15:40:25Z</dcterms:created>
  <dcterms:modified xsi:type="dcterms:W3CDTF">2023-01-26T11:03:44Z</dcterms:modified>
</cp:coreProperties>
</file>