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Default Extension="doc" ContentType="application/msword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21840" windowHeight="13140" tabRatio="976"/>
  </bookViews>
  <sheets>
    <sheet name="Β- ΦΥΛΑΚΑΣ ΜΟΥΣΕΙΩΝ" sheetId="44" r:id="rId1"/>
    <sheet name="Β-ΑΙΣΘΗΤΙΚΗΣ" sheetId="38" r:id="rId2"/>
    <sheet name="Β-ΒΟΗΘΟΣ ΒΡΕΦΟΝΗΠΙΟΚΟΜΩΝ" sheetId="60" r:id="rId3"/>
    <sheet name="Β-ΜΑΓΕΙΡΙΚΗΣ" sheetId="57" r:id="rId4"/>
    <sheet name="Β-ΤΕΧΝΙΚΟΣ ΤΟΥΡΙΣΤΙΚΩΝ" sheetId="39" r:id="rId5"/>
    <sheet name="Α-ΤΕΧΝΙΚΟΣ ΦΑΡΜΑΚΩΝ,ΚΑΛΛΥΝΤΙΚΩΝ" sheetId="41" state="hidden" r:id="rId6"/>
    <sheet name="Α- ΤΕΧΝΙΚΟΣ Η Υ" sheetId="56" state="hidden" r:id="rId7"/>
    <sheet name="Α-ΤΕΧΝΙΚΟΣ ΔΑΣΙΚΗΣ ΠΡΟΣΤΑΣΙΑΣ" sheetId="43" state="hidden" r:id="rId8"/>
    <sheet name="Β-ΣΤΕΛΕΧΟΣ ΜΗΧΑΝΟΓΡΑΦΗΜΕΝΟΥ ΛΟΓ" sheetId="64" r:id="rId9"/>
    <sheet name="Δ-ΦΥΛΑΚΑΣ ΜΟΥΣΕΙΩΝ" sheetId="40" r:id="rId10"/>
    <sheet name="Δ-ΑΙΣΘΗΤΙΚΗΣ " sheetId="61" r:id="rId11"/>
    <sheet name="Δ- ΣΤΕΛΕΧΟΣ ΔΙΟΙΚΗΣΗΣ " sheetId="24" r:id="rId12"/>
    <sheet name="Β-ΚΥΒΕΡΝΗΤΗΣ ΣΚΑΦΩΝ ΑΝΑΨΥΧΗΣ" sheetId="36" state="hidden" r:id="rId13"/>
    <sheet name="Δ-ΤΕΧΝΙΚΟΣ ΤΟΥΡΙΣΤΙΚΩΝ " sheetId="62" r:id="rId14"/>
    <sheet name="Φύλλο1" sheetId="58" r:id="rId15"/>
  </sheets>
  <definedNames>
    <definedName name="keno1" localSheetId="6">'Α- ΤΕΧΝΙΚΟΣ Η Υ'!$B$10:$B$26</definedName>
    <definedName name="keno1" localSheetId="7">'Α-ΤΕΧΝΙΚΟΣ ΔΑΣΙΚΗΣ ΠΡΟΣΤΑΣΙΑΣ'!$B$10:$B$24</definedName>
    <definedName name="keno1" localSheetId="5">'Α-ΤΕΧΝΙΚΟΣ ΦΑΡΜΑΚΩΝ,ΚΑΛΛΥΝΤΙΚΩΝ'!$B$10:$B$23</definedName>
    <definedName name="keno1" localSheetId="0">'Β- ΦΥΛΑΚΑΣ ΜΟΥΣΕΙΩΝ'!$B$10:$B$21</definedName>
    <definedName name="keno1" localSheetId="1">'Β-ΑΙΣΘΗΤΙΚΗΣ'!$B$10:$B$25</definedName>
    <definedName name="keno1" localSheetId="2">'Β-ΒΟΗΘΟΣ ΒΡΕΦΟΝΗΠΙΟΚΟΜΩΝ'!$B$10:$B$24</definedName>
    <definedName name="keno1" localSheetId="12">'Β-ΚΥΒΕΡΝΗΤΗΣ ΣΚΑΦΩΝ ΑΝΑΨΥΧΗΣ'!$B$10:$B$22</definedName>
    <definedName name="keno1" localSheetId="3">'Β-ΜΑΓΕΙΡΙΚΗΣ'!$B$10:$B$22</definedName>
    <definedName name="keno1" localSheetId="8">'Β-ΣΤΕΛΕΧΟΣ ΜΗΧΑΝΟΓΡΑΦΗΜΕΝΟΥ ΛΟΓ'!$B$10:$B$22</definedName>
    <definedName name="keno1" localSheetId="4">'Β-ΤΕΧΝΙΚΟΣ ΤΟΥΡΙΣΤΙΚΩΝ'!$B$10:$B$22</definedName>
    <definedName name="keno1" localSheetId="10">'Δ-ΑΙΣΘΗΤΙΚΗΣ '!$B$10:$B$24</definedName>
    <definedName name="keno1" localSheetId="13">'Δ-ΤΕΧΝΙΚΟΣ ΤΟΥΡΙΣΤΙΚΩΝ '!$B$10:$B$20</definedName>
    <definedName name="keno1" localSheetId="9">'Δ-ΦΥΛΑΚΑΣ ΜΟΥΣΕΙΩΝ'!$B$10:$B$25</definedName>
    <definedName name="keno1">'Δ- ΣΤΕΛΕΧΟΣ ΔΙΟΙΚΗΣΗΣ '!$B$10:$B$24</definedName>
    <definedName name="mathimata" localSheetId="6">#REF!</definedName>
    <definedName name="mathimata" localSheetId="2">#REF!</definedName>
    <definedName name="mathimata" localSheetId="3">#REF!</definedName>
    <definedName name="mathimata" localSheetId="8">#REF!</definedName>
    <definedName name="mathimata" localSheetId="10">#REF!</definedName>
    <definedName name="mathimata" localSheetId="13">#REF!</definedName>
    <definedName name="mathimata">#REF!</definedName>
    <definedName name="mathimata2" localSheetId="6">#REF!</definedName>
    <definedName name="mathimata2" localSheetId="2">#REF!</definedName>
    <definedName name="mathimata2" localSheetId="3">#REF!</definedName>
    <definedName name="mathimata2" localSheetId="8">#REF!</definedName>
    <definedName name="mathimata2" localSheetId="10">#REF!</definedName>
    <definedName name="mathimata2" localSheetId="13">#REF!</definedName>
    <definedName name="mathimata2">#REF!</definedName>
    <definedName name="mathimata3" localSheetId="6">'Α- ΤΕΧΝΙΚΟΣ Η Υ'!$B$10:$B$25</definedName>
    <definedName name="mathimata3" localSheetId="7">'Α-ΤΕΧΝΙΚΟΣ ΔΑΣΙΚΗΣ ΠΡΟΣΤΑΣΙΑΣ'!$B$10:$B$23</definedName>
    <definedName name="mathimata3" localSheetId="5">'Α-ΤΕΧΝΙΚΟΣ ΦΑΡΜΑΚΩΝ,ΚΑΛΛΥΝΤΙΚΩΝ'!$B$10:$B$22</definedName>
    <definedName name="mathimata3" localSheetId="0">'Β- ΦΥΛΑΚΑΣ ΜΟΥΣΕΙΩΝ'!$B$10:$B$20</definedName>
    <definedName name="mathimata3" localSheetId="1">'Β-ΑΙΣΘΗΤΙΚΗΣ'!$B$10:$B$24</definedName>
    <definedName name="mathimata3" localSheetId="2">'Β-ΒΟΗΘΟΣ ΒΡΕΦΟΝΗΠΙΟΚΟΜΩΝ'!$B$10:$B$23</definedName>
    <definedName name="mathimata3" localSheetId="12">'Β-ΚΥΒΕΡΝΗΤΗΣ ΣΚΑΦΩΝ ΑΝΑΨΥΧΗΣ'!$B$10:$B$21</definedName>
    <definedName name="mathimata3" localSheetId="3">'Β-ΜΑΓΕΙΡΙΚΗΣ'!$B$10:$B$21</definedName>
    <definedName name="mathimata3" localSheetId="8">'Β-ΣΤΕΛΕΧΟΣ ΜΗΧΑΝΟΓΡΑΦΗΜΕΝΟΥ ΛΟΓ'!$B$10:$B$21</definedName>
    <definedName name="mathimata3" localSheetId="4">'Β-ΤΕΧΝΙΚΟΣ ΤΟΥΡΙΣΤΙΚΩΝ'!$B$10:$B$21</definedName>
    <definedName name="mathimata3" localSheetId="10">'Δ-ΑΙΣΘΗΤΙΚΗΣ '!$B$10:$B$23</definedName>
    <definedName name="mathimata3" localSheetId="13">'Δ-ΤΕΧΝΙΚΟΣ ΤΟΥΡΙΣΤΙΚΩΝ '!$B$10:$B$19</definedName>
    <definedName name="mathimata3" localSheetId="9">'Δ-ΦΥΛΑΚΑΣ ΜΟΥΣΕΙΩΝ'!$B$10:$B$24</definedName>
    <definedName name="mathimata3">'Δ- ΣΤΕΛΕΧΟΣ ΔΙΟΙΚΗΣΗΣ '!$B$10:$B$23</definedName>
    <definedName name="mathimata4" localSheetId="6">#REF!</definedName>
    <definedName name="mathimata4" localSheetId="2">#REF!</definedName>
    <definedName name="mathimata4" localSheetId="3">#REF!</definedName>
    <definedName name="mathimata4" localSheetId="8">#REF!</definedName>
    <definedName name="mathimata4" localSheetId="10">#REF!</definedName>
    <definedName name="mathimata4" localSheetId="13">#REF!</definedName>
    <definedName name="mathimata4">#REF!</definedName>
    <definedName name="mathimata5" localSheetId="6">#REF!</definedName>
    <definedName name="mathimata5" localSheetId="2">#REF!</definedName>
    <definedName name="mathimata5" localSheetId="3">#REF!</definedName>
    <definedName name="mathimata5" localSheetId="8">#REF!</definedName>
    <definedName name="mathimata5" localSheetId="10">#REF!</definedName>
    <definedName name="mathimata5" localSheetId="13">#REF!</definedName>
    <definedName name="mathimata5">#REF!</definedName>
    <definedName name="mathimata6" localSheetId="6">#REF!</definedName>
    <definedName name="mathimata6" localSheetId="2">#REF!</definedName>
    <definedName name="mathimata6" localSheetId="3">#REF!</definedName>
    <definedName name="mathimata6" localSheetId="8">#REF!</definedName>
    <definedName name="mathimata6" localSheetId="10">#REF!</definedName>
    <definedName name="mathimata6" localSheetId="13">#REF!</definedName>
    <definedName name="mathimata6">#REF!</definedName>
    <definedName name="mathimata7" localSheetId="6">#REF!</definedName>
    <definedName name="mathimata7" localSheetId="2">#REF!</definedName>
    <definedName name="mathimata7" localSheetId="3">#REF!</definedName>
    <definedName name="mathimata7" localSheetId="8">#REF!</definedName>
    <definedName name="mathimata7" localSheetId="10">#REF!</definedName>
    <definedName name="mathimata7" localSheetId="13">#REF!</definedName>
    <definedName name="mathimata7">#REF!</definedName>
    <definedName name="_xlnm.Print_Area" localSheetId="6">'Α- ΤΕΧΝΙΚΟΣ Η Υ'!#REF!,'Α- ΤΕΧΝΙΚΟΣ Η Υ'!#REF!</definedName>
    <definedName name="_xlnm.Print_Area" localSheetId="0">'Β- ΦΥΛΑΚΑΣ ΜΟΥΣΕΙΩΝ'!#REF!,'Β- ΦΥΛΑΚΑΣ ΜΟΥΣΕΙΩΝ'!#REF!</definedName>
    <definedName name="_xlnm.Print_Area" localSheetId="12">'Β-ΚΥΒΕΡΝΗΤΗΣ ΣΚΑΦΩΝ ΑΝΑΨΥΧΗΣ'!#REF!,'Β-ΚΥΒΕΡΝΗΤΗΣ ΣΚΑΦΩΝ ΑΝΑΨΥΧΗΣ'!#REF!</definedName>
    <definedName name="ΣΣ" localSheetId="6">#REF!</definedName>
    <definedName name="ΣΣ" localSheetId="2">#REF!</definedName>
    <definedName name="ΣΣ" localSheetId="3">#REF!</definedName>
    <definedName name="ΣΣ" localSheetId="8">#REF!</definedName>
    <definedName name="ΣΣ" localSheetId="10">#REF!</definedName>
    <definedName name="ΣΣ" localSheetId="13">#REF!</definedName>
    <definedName name="ΣΣ">#REF!</definedName>
    <definedName name="ΤΕΛΙΚΑ" localSheetId="6">#REF!</definedName>
    <definedName name="ΤΕΛΙΚΑ" localSheetId="2">#REF!</definedName>
    <definedName name="ΤΕΛΙΚΑ" localSheetId="3">#REF!</definedName>
    <definedName name="ΤΕΛΙΚΑ" localSheetId="8">#REF!</definedName>
    <definedName name="ΤΕΛΙΚΑ" localSheetId="10">#REF!</definedName>
    <definedName name="ΤΕΛΙΚΑ" localSheetId="13">#REF!</definedName>
    <definedName name="ΤΕΛΙΚΑ">#REF!</definedName>
    <definedName name="ΤΕΛΙΚΟ" localSheetId="6">#REF!</definedName>
    <definedName name="ΤΕΛΙΚΟ" localSheetId="2">#REF!</definedName>
    <definedName name="ΤΕΛΙΚΟ" localSheetId="3">#REF!</definedName>
    <definedName name="ΤΕΛΙΚΟ" localSheetId="8">#REF!</definedName>
    <definedName name="ΤΕΛΙΚΟ" localSheetId="10">#REF!</definedName>
    <definedName name="ΤΕΛΙΚΟ" localSheetId="13">#REF!</definedName>
    <definedName name="ΤΕΛΙΚΟ">#REF!</definedName>
  </definedNames>
  <calcPr calcId="125725"/>
</workbook>
</file>

<file path=xl/calcChain.xml><?xml version="1.0" encoding="utf-8"?>
<calcChain xmlns="http://schemas.openxmlformats.org/spreadsheetml/2006/main">
  <c r="A11" i="44"/>
  <c r="A17" i="40"/>
  <c r="A16" i="57"/>
  <c r="A20"/>
  <c r="A19"/>
  <c r="A22" i="38"/>
  <c r="A21"/>
  <c r="D21" i="62" l="1"/>
  <c r="C21"/>
  <c r="E20"/>
  <c r="I20" s="1"/>
  <c r="A20"/>
  <c r="E19"/>
  <c r="I19" s="1"/>
  <c r="A19"/>
  <c r="E18"/>
  <c r="I18" s="1"/>
  <c r="A18"/>
  <c r="E17"/>
  <c r="I17" s="1"/>
  <c r="A17"/>
  <c r="E16"/>
  <c r="I16" s="1"/>
  <c r="A16"/>
  <c r="E15"/>
  <c r="I15" s="1"/>
  <c r="A15"/>
  <c r="E14"/>
  <c r="I14" s="1"/>
  <c r="A14"/>
  <c r="E13"/>
  <c r="I13" s="1"/>
  <c r="A13"/>
  <c r="E12"/>
  <c r="I12" s="1"/>
  <c r="A12"/>
  <c r="E11"/>
  <c r="I11" s="1"/>
  <c r="A11"/>
  <c r="E10"/>
  <c r="I10" s="1"/>
  <c r="A10"/>
  <c r="D25" i="24"/>
  <c r="C25"/>
  <c r="E24"/>
  <c r="I24" s="1"/>
  <c r="A24"/>
  <c r="E23"/>
  <c r="I23" s="1"/>
  <c r="A23"/>
  <c r="E22"/>
  <c r="I22" s="1"/>
  <c r="A22"/>
  <c r="E21"/>
  <c r="I21" s="1"/>
  <c r="A21"/>
  <c r="E20"/>
  <c r="I20" s="1"/>
  <c r="A20"/>
  <c r="E19"/>
  <c r="I19" s="1"/>
  <c r="A19"/>
  <c r="E18"/>
  <c r="I18" s="1"/>
  <c r="A18"/>
  <c r="F17"/>
  <c r="E17"/>
  <c r="I17" s="1"/>
  <c r="A17"/>
  <c r="E16"/>
  <c r="I16" s="1"/>
  <c r="A16"/>
  <c r="E15"/>
  <c r="I15" s="1"/>
  <c r="A15"/>
  <c r="E14"/>
  <c r="I14" s="1"/>
  <c r="A14"/>
  <c r="E13"/>
  <c r="I13" s="1"/>
  <c r="A13"/>
  <c r="E12"/>
  <c r="I12" s="1"/>
  <c r="A12"/>
  <c r="E11"/>
  <c r="I11" s="1"/>
  <c r="A11"/>
  <c r="E10"/>
  <c r="I10" s="1"/>
  <c r="A10"/>
  <c r="D25" i="61"/>
  <c r="C25"/>
  <c r="E24"/>
  <c r="I24" s="1"/>
  <c r="A24"/>
  <c r="E23"/>
  <c r="I23" s="1"/>
  <c r="A23"/>
  <c r="E22"/>
  <c r="I22" s="1"/>
  <c r="E21"/>
  <c r="F21" s="1"/>
  <c r="E20"/>
  <c r="I20" s="1"/>
  <c r="A20"/>
  <c r="E19"/>
  <c r="I19" s="1"/>
  <c r="A19"/>
  <c r="F18"/>
  <c r="E18"/>
  <c r="I18" s="1"/>
  <c r="A18"/>
  <c r="E17"/>
  <c r="I17" s="1"/>
  <c r="A17"/>
  <c r="E16"/>
  <c r="I16" s="1"/>
  <c r="A16"/>
  <c r="F15"/>
  <c r="E15"/>
  <c r="I15" s="1"/>
  <c r="A15"/>
  <c r="E14"/>
  <c r="I14" s="1"/>
  <c r="A14"/>
  <c r="E13"/>
  <c r="I13" s="1"/>
  <c r="A13"/>
  <c r="E12"/>
  <c r="I12" s="1"/>
  <c r="A12"/>
  <c r="E11"/>
  <c r="I11" s="1"/>
  <c r="A11"/>
  <c r="F10"/>
  <c r="E10"/>
  <c r="I10" s="1"/>
  <c r="A10"/>
  <c r="E25" i="40"/>
  <c r="I25" s="1"/>
  <c r="E24"/>
  <c r="I24" s="1"/>
  <c r="E23"/>
  <c r="I23" s="1"/>
  <c r="E22"/>
  <c r="I22" s="1"/>
  <c r="F21"/>
  <c r="E21"/>
  <c r="I21" s="1"/>
  <c r="E20"/>
  <c r="I20" s="1"/>
  <c r="A20"/>
  <c r="F19"/>
  <c r="E19"/>
  <c r="I19" s="1"/>
  <c r="A19"/>
  <c r="E18"/>
  <c r="I18" s="1"/>
  <c r="A18"/>
  <c r="E17"/>
  <c r="I17" s="1"/>
  <c r="E16"/>
  <c r="I16" s="1"/>
  <c r="A16"/>
  <c r="E15"/>
  <c r="I15" s="1"/>
  <c r="A15"/>
  <c r="E14"/>
  <c r="I14" s="1"/>
  <c r="A14"/>
  <c r="E13"/>
  <c r="I13" s="1"/>
  <c r="A13"/>
  <c r="F12"/>
  <c r="E12"/>
  <c r="I12" s="1"/>
  <c r="A12"/>
  <c r="E11"/>
  <c r="I11" s="1"/>
  <c r="A11"/>
  <c r="E10"/>
  <c r="I10" s="1"/>
  <c r="A10"/>
  <c r="D23" i="64"/>
  <c r="C23"/>
  <c r="E22"/>
  <c r="I22" s="1"/>
  <c r="A22"/>
  <c r="E21"/>
  <c r="I21" s="1"/>
  <c r="A21"/>
  <c r="E20"/>
  <c r="I20" s="1"/>
  <c r="A20"/>
  <c r="E19"/>
  <c r="I19" s="1"/>
  <c r="A19"/>
  <c r="E18"/>
  <c r="I18" s="1"/>
  <c r="A18"/>
  <c r="E17"/>
  <c r="I17" s="1"/>
  <c r="A17"/>
  <c r="E16"/>
  <c r="I16" s="1"/>
  <c r="A16"/>
  <c r="E15"/>
  <c r="I15" s="1"/>
  <c r="A15"/>
  <c r="E14"/>
  <c r="I14" s="1"/>
  <c r="A14"/>
  <c r="E13"/>
  <c r="I13" s="1"/>
  <c r="A13"/>
  <c r="E12"/>
  <c r="I12" s="1"/>
  <c r="A12"/>
  <c r="E11"/>
  <c r="I11" s="1"/>
  <c r="A11"/>
  <c r="E10"/>
  <c r="I10" s="1"/>
  <c r="A10"/>
  <c r="D23" i="39"/>
  <c r="C23"/>
  <c r="E22"/>
  <c r="I22" s="1"/>
  <c r="A22"/>
  <c r="E21"/>
  <c r="I21" s="1"/>
  <c r="A21"/>
  <c r="E20"/>
  <c r="I20" s="1"/>
  <c r="A20"/>
  <c r="F19"/>
  <c r="E19"/>
  <c r="I19" s="1"/>
  <c r="A19"/>
  <c r="E18"/>
  <c r="I18" s="1"/>
  <c r="A18"/>
  <c r="E17"/>
  <c r="I17" s="1"/>
  <c r="A17"/>
  <c r="E16"/>
  <c r="I16" s="1"/>
  <c r="A16"/>
  <c r="F15"/>
  <c r="E15"/>
  <c r="I15" s="1"/>
  <c r="A15"/>
  <c r="E14"/>
  <c r="I14" s="1"/>
  <c r="A14"/>
  <c r="E13"/>
  <c r="I13" s="1"/>
  <c r="A13"/>
  <c r="E12"/>
  <c r="I12" s="1"/>
  <c r="A12"/>
  <c r="F11"/>
  <c r="E11"/>
  <c r="I11" s="1"/>
  <c r="A11"/>
  <c r="E10"/>
  <c r="I10" s="1"/>
  <c r="A10"/>
  <c r="D23" i="57"/>
  <c r="C23"/>
  <c r="E22"/>
  <c r="I22" s="1"/>
  <c r="A22"/>
  <c r="E21"/>
  <c r="I21" s="1"/>
  <c r="A21"/>
  <c r="E20"/>
  <c r="I20" s="1"/>
  <c r="E19"/>
  <c r="I19" s="1"/>
  <c r="E18"/>
  <c r="I18" s="1"/>
  <c r="A18"/>
  <c r="E17"/>
  <c r="I17" s="1"/>
  <c r="A17"/>
  <c r="E16"/>
  <c r="I16" s="1"/>
  <c r="E15"/>
  <c r="I15" s="1"/>
  <c r="A15"/>
  <c r="E14"/>
  <c r="I14" s="1"/>
  <c r="A14"/>
  <c r="E13"/>
  <c r="I13" s="1"/>
  <c r="A13"/>
  <c r="E12"/>
  <c r="I12" s="1"/>
  <c r="A12"/>
  <c r="E11"/>
  <c r="I11" s="1"/>
  <c r="A11"/>
  <c r="F10"/>
  <c r="E10"/>
  <c r="I10" s="1"/>
  <c r="A10"/>
  <c r="D25" i="60"/>
  <c r="C25"/>
  <c r="E24"/>
  <c r="I24" s="1"/>
  <c r="E23"/>
  <c r="I23" s="1"/>
  <c r="E22"/>
  <c r="I22" s="1"/>
  <c r="F21"/>
  <c r="E21"/>
  <c r="I21" s="1"/>
  <c r="E20"/>
  <c r="I20" s="1"/>
  <c r="E19"/>
  <c r="I19" s="1"/>
  <c r="A19"/>
  <c r="E18"/>
  <c r="I18" s="1"/>
  <c r="A18"/>
  <c r="E17"/>
  <c r="I17" s="1"/>
  <c r="A17"/>
  <c r="F16"/>
  <c r="E16"/>
  <c r="I16" s="1"/>
  <c r="A16"/>
  <c r="E15"/>
  <c r="I15" s="1"/>
  <c r="A15"/>
  <c r="E14"/>
  <c r="I14" s="1"/>
  <c r="A14"/>
  <c r="E13"/>
  <c r="I13" s="1"/>
  <c r="A13"/>
  <c r="F12"/>
  <c r="E12"/>
  <c r="I12" s="1"/>
  <c r="A12"/>
  <c r="E11"/>
  <c r="I11" s="1"/>
  <c r="A11"/>
  <c r="E10"/>
  <c r="I10" s="1"/>
  <c r="A10"/>
  <c r="D26" i="38"/>
  <c r="C26"/>
  <c r="E25"/>
  <c r="I25" s="1"/>
  <c r="A25"/>
  <c r="E24"/>
  <c r="I24" s="1"/>
  <c r="A24"/>
  <c r="F23"/>
  <c r="E23"/>
  <c r="I23" s="1"/>
  <c r="E22"/>
  <c r="F22" s="1"/>
  <c r="E21"/>
  <c r="I21" s="1"/>
  <c r="E20"/>
  <c r="I20" s="1"/>
  <c r="A20"/>
  <c r="E19"/>
  <c r="I19" s="1"/>
  <c r="A19"/>
  <c r="F18"/>
  <c r="E18"/>
  <c r="I18" s="1"/>
  <c r="A18"/>
  <c r="E17"/>
  <c r="I17" s="1"/>
  <c r="A17"/>
  <c r="E16"/>
  <c r="I16" s="1"/>
  <c r="A16"/>
  <c r="F15"/>
  <c r="E15"/>
  <c r="I15" s="1"/>
  <c r="A15"/>
  <c r="F14"/>
  <c r="E14"/>
  <c r="I14" s="1"/>
  <c r="A14"/>
  <c r="E13"/>
  <c r="I13" s="1"/>
  <c r="A13"/>
  <c r="E12"/>
  <c r="I12" s="1"/>
  <c r="A12"/>
  <c r="E11"/>
  <c r="I11" s="1"/>
  <c r="A11"/>
  <c r="F10"/>
  <c r="E10"/>
  <c r="I10" s="1"/>
  <c r="A10"/>
  <c r="D22" i="44"/>
  <c r="C22"/>
  <c r="E21"/>
  <c r="I21" s="1"/>
  <c r="A21"/>
  <c r="E20"/>
  <c r="I20" s="1"/>
  <c r="A20"/>
  <c r="E19"/>
  <c r="I19" s="1"/>
  <c r="A19"/>
  <c r="E18"/>
  <c r="I18" s="1"/>
  <c r="A18"/>
  <c r="E17"/>
  <c r="I17" s="1"/>
  <c r="A17"/>
  <c r="E16"/>
  <c r="I16" s="1"/>
  <c r="A16"/>
  <c r="E15"/>
  <c r="I15" s="1"/>
  <c r="A15"/>
  <c r="E14"/>
  <c r="I14" s="1"/>
  <c r="A14"/>
  <c r="E13"/>
  <c r="I13" s="1"/>
  <c r="A13"/>
  <c r="E12"/>
  <c r="I12" s="1"/>
  <c r="A12"/>
  <c r="E11"/>
  <c r="I11" s="1"/>
  <c r="F10"/>
  <c r="E10"/>
  <c r="I10" s="1"/>
  <c r="A10"/>
  <c r="D26" i="40"/>
  <c r="C26"/>
  <c r="F14" i="57" l="1"/>
  <c r="F18"/>
  <c r="F15" i="64"/>
  <c r="F11"/>
  <c r="F19"/>
  <c r="F17" i="44"/>
  <c r="F13"/>
  <c r="F18"/>
  <c r="F19" i="62"/>
  <c r="F14" i="44"/>
  <c r="F11" i="38"/>
  <c r="F19"/>
  <c r="F21"/>
  <c r="F15" i="60"/>
  <c r="F11" i="57"/>
  <c r="F20"/>
  <c r="F16" i="39"/>
  <c r="F12" i="64"/>
  <c r="F20"/>
  <c r="F11" i="61"/>
  <c r="F19"/>
  <c r="F13" i="24"/>
  <c r="F15" i="62"/>
  <c r="F11" i="40"/>
  <c r="F16"/>
  <c r="F18"/>
  <c r="F14" i="61"/>
  <c r="F23"/>
  <c r="F11" i="62"/>
  <c r="F11" i="60"/>
  <c r="F19"/>
  <c r="F15" i="57"/>
  <c r="F17"/>
  <c r="F12" i="39"/>
  <c r="F20"/>
  <c r="F16" i="64"/>
  <c r="F21" i="24"/>
  <c r="F14"/>
  <c r="F22"/>
  <c r="F10"/>
  <c r="F18"/>
  <c r="F15" i="40"/>
  <c r="F12" i="62"/>
  <c r="F16"/>
  <c r="F11" i="44"/>
  <c r="F15"/>
  <c r="F19"/>
  <c r="F12" i="38"/>
  <c r="F16"/>
  <c r="F20"/>
  <c r="F24"/>
  <c r="F13" i="60"/>
  <c r="F17"/>
  <c r="F23"/>
  <c r="F12" i="57"/>
  <c r="F21"/>
  <c r="F13" i="39"/>
  <c r="F17"/>
  <c r="F21"/>
  <c r="F13" i="64"/>
  <c r="F17"/>
  <c r="F21"/>
  <c r="F13" i="40"/>
  <c r="F23"/>
  <c r="F12" i="61"/>
  <c r="F16"/>
  <c r="F20"/>
  <c r="F11" i="24"/>
  <c r="F15"/>
  <c r="F19"/>
  <c r="F23"/>
  <c r="F13" i="62"/>
  <c r="F17"/>
  <c r="F12" i="44"/>
  <c r="F16"/>
  <c r="F20"/>
  <c r="F13" i="38"/>
  <c r="F17"/>
  <c r="F10" i="60"/>
  <c r="F14"/>
  <c r="F18"/>
  <c r="F13" i="57"/>
  <c r="F16"/>
  <c r="F19"/>
  <c r="F10" i="39"/>
  <c r="F14"/>
  <c r="F18"/>
  <c r="F10" i="64"/>
  <c r="F14"/>
  <c r="F18"/>
  <c r="F10" i="40"/>
  <c r="F14"/>
  <c r="F17"/>
  <c r="F25"/>
  <c r="F13" i="61"/>
  <c r="F17"/>
  <c r="F22"/>
  <c r="F12" i="24"/>
  <c r="F16"/>
  <c r="F20"/>
  <c r="F10" i="62"/>
  <c r="F14"/>
  <c r="F18"/>
  <c r="A26" i="40"/>
  <c r="A23" i="39"/>
  <c r="A25" i="61"/>
  <c r="A23" i="57"/>
  <c r="A21" i="62"/>
  <c r="A23" i="64"/>
  <c r="A25" i="24"/>
  <c r="A25" i="60"/>
  <c r="A26" i="38"/>
  <c r="A22" i="44"/>
  <c r="F20" i="62"/>
  <c r="F24" i="24"/>
  <c r="I21" i="61"/>
  <c r="F24"/>
  <c r="F20" i="40"/>
  <c r="F22"/>
  <c r="F24"/>
  <c r="F22" i="64"/>
  <c r="F22" i="39"/>
  <c r="F22" i="57"/>
  <c r="F20" i="60"/>
  <c r="F22"/>
  <c r="F24"/>
  <c r="I22" i="38"/>
  <c r="F25"/>
  <c r="F21" i="44"/>
  <c r="N425" i="64"/>
  <c r="N419"/>
  <c r="N420" s="1"/>
  <c r="N423" s="1"/>
  <c r="M203" s="1"/>
  <c r="N416"/>
  <c r="N414"/>
  <c r="N410"/>
  <c r="N404"/>
  <c r="N405" s="1"/>
  <c r="N408" s="1"/>
  <c r="M202" s="1"/>
  <c r="N401"/>
  <c r="N399"/>
  <c r="N395"/>
  <c r="N388"/>
  <c r="N389" s="1"/>
  <c r="N393" s="1"/>
  <c r="M201" s="1"/>
  <c r="N385"/>
  <c r="N383"/>
  <c r="N379"/>
  <c r="N372"/>
  <c r="N373" s="1"/>
  <c r="N377" s="1"/>
  <c r="M200" s="1"/>
  <c r="N369"/>
  <c r="N367"/>
  <c r="N363"/>
  <c r="N356"/>
  <c r="N357" s="1"/>
  <c r="N361" s="1"/>
  <c r="M199" s="1"/>
  <c r="N353"/>
  <c r="N351"/>
  <c r="N347"/>
  <c r="N340"/>
  <c r="N341" s="1"/>
  <c r="N345" s="1"/>
  <c r="N337"/>
  <c r="N335"/>
  <c r="N331"/>
  <c r="N324"/>
  <c r="N325" s="1"/>
  <c r="N329" s="1"/>
  <c r="N321"/>
  <c r="N319"/>
  <c r="N315"/>
  <c r="N308"/>
  <c r="N309" s="1"/>
  <c r="N313" s="1"/>
  <c r="N305"/>
  <c r="N303"/>
  <c r="N299"/>
  <c r="N292"/>
  <c r="N293" s="1"/>
  <c r="N297" s="1"/>
  <c r="N289"/>
  <c r="N287"/>
  <c r="N283"/>
  <c r="N276"/>
  <c r="N277" s="1"/>
  <c r="N281" s="1"/>
  <c r="N273"/>
  <c r="N271"/>
  <c r="N267"/>
  <c r="N260"/>
  <c r="N261" s="1"/>
  <c r="N265" s="1"/>
  <c r="N257"/>
  <c r="N255"/>
  <c r="N251"/>
  <c r="N244"/>
  <c r="N245" s="1"/>
  <c r="N249" s="1"/>
  <c r="N241"/>
  <c r="N239"/>
  <c r="N235"/>
  <c r="N228"/>
  <c r="N229" s="1"/>
  <c r="N233" s="1"/>
  <c r="N225"/>
  <c r="P204"/>
  <c r="N203"/>
  <c r="R203" s="1"/>
  <c r="N202"/>
  <c r="R202" s="1"/>
  <c r="N201"/>
  <c r="R201" s="1"/>
  <c r="N200"/>
  <c r="R200" s="1"/>
  <c r="N199"/>
  <c r="R199" s="1"/>
  <c r="N198"/>
  <c r="R198" s="1"/>
  <c r="N197"/>
  <c r="R197" s="1"/>
  <c r="N196"/>
  <c r="R196" s="1"/>
  <c r="N195"/>
  <c r="R195" s="1"/>
  <c r="N194"/>
  <c r="R194" s="1"/>
  <c r="N193"/>
  <c r="R193" s="1"/>
  <c r="N192"/>
  <c r="R192" s="1"/>
  <c r="N191"/>
  <c r="R191" s="1"/>
  <c r="J18"/>
  <c r="O197"/>
  <c r="O195"/>
  <c r="N12"/>
  <c r="O193"/>
  <c r="N10"/>
  <c r="O191"/>
  <c r="N423" i="62"/>
  <c r="N417"/>
  <c r="N418" s="1"/>
  <c r="N421" s="1"/>
  <c r="M201" s="1"/>
  <c r="N414"/>
  <c r="N412"/>
  <c r="N408"/>
  <c r="N402"/>
  <c r="N403" s="1"/>
  <c r="N406" s="1"/>
  <c r="M200" s="1"/>
  <c r="N399"/>
  <c r="N397"/>
  <c r="N393"/>
  <c r="N386"/>
  <c r="N387" s="1"/>
  <c r="N391" s="1"/>
  <c r="M199" s="1"/>
  <c r="N383"/>
  <c r="N381"/>
  <c r="N377"/>
  <c r="N370"/>
  <c r="N371" s="1"/>
  <c r="N375" s="1"/>
  <c r="M198" s="1"/>
  <c r="N367"/>
  <c r="N365"/>
  <c r="N361"/>
  <c r="N354"/>
  <c r="N355" s="1"/>
  <c r="N359" s="1"/>
  <c r="M197" s="1"/>
  <c r="N351"/>
  <c r="N349"/>
  <c r="N345"/>
  <c r="N338"/>
  <c r="N339" s="1"/>
  <c r="N343" s="1"/>
  <c r="N335"/>
  <c r="N333"/>
  <c r="N329"/>
  <c r="N322"/>
  <c r="N323" s="1"/>
  <c r="N327" s="1"/>
  <c r="N319"/>
  <c r="N317"/>
  <c r="N313"/>
  <c r="N306"/>
  <c r="N307" s="1"/>
  <c r="N311" s="1"/>
  <c r="N303"/>
  <c r="N301"/>
  <c r="N297"/>
  <c r="N290"/>
  <c r="N291" s="1"/>
  <c r="N295" s="1"/>
  <c r="N287"/>
  <c r="N285"/>
  <c r="N281"/>
  <c r="N274"/>
  <c r="N275" s="1"/>
  <c r="N279" s="1"/>
  <c r="N271"/>
  <c r="N269"/>
  <c r="N265"/>
  <c r="N258"/>
  <c r="N259" s="1"/>
  <c r="N263" s="1"/>
  <c r="N255"/>
  <c r="N253"/>
  <c r="N249"/>
  <c r="N242"/>
  <c r="N243" s="1"/>
  <c r="N247" s="1"/>
  <c r="N239"/>
  <c r="N237"/>
  <c r="N233"/>
  <c r="N226"/>
  <c r="N227" s="1"/>
  <c r="N231" s="1"/>
  <c r="N223"/>
  <c r="P202"/>
  <c r="N201"/>
  <c r="R201" s="1"/>
  <c r="N200"/>
  <c r="R200" s="1"/>
  <c r="N199"/>
  <c r="R199" s="1"/>
  <c r="N198"/>
  <c r="R198" s="1"/>
  <c r="N197"/>
  <c r="R197" s="1"/>
  <c r="N196"/>
  <c r="R196" s="1"/>
  <c r="N195"/>
  <c r="R195" s="1"/>
  <c r="N194"/>
  <c r="R194" s="1"/>
  <c r="N193"/>
  <c r="R193" s="1"/>
  <c r="N192"/>
  <c r="R192" s="1"/>
  <c r="N191"/>
  <c r="R191" s="1"/>
  <c r="N190"/>
  <c r="R190" s="1"/>
  <c r="N189"/>
  <c r="R189" s="1"/>
  <c r="O195"/>
  <c r="O193"/>
  <c r="N10"/>
  <c r="O191"/>
  <c r="O189"/>
  <c r="N423" i="61"/>
  <c r="N417"/>
  <c r="N418" s="1"/>
  <c r="N421" s="1"/>
  <c r="M201" s="1"/>
  <c r="N414"/>
  <c r="N412"/>
  <c r="N408"/>
  <c r="N402"/>
  <c r="N403" s="1"/>
  <c r="N406" s="1"/>
  <c r="N399"/>
  <c r="N397"/>
  <c r="N393"/>
  <c r="N386"/>
  <c r="N387" s="1"/>
  <c r="N391" s="1"/>
  <c r="N383"/>
  <c r="N381"/>
  <c r="N377"/>
  <c r="N370"/>
  <c r="N371" s="1"/>
  <c r="N375" s="1"/>
  <c r="N367"/>
  <c r="N365"/>
  <c r="N361"/>
  <c r="N354"/>
  <c r="N355" s="1"/>
  <c r="N359" s="1"/>
  <c r="N351"/>
  <c r="N349"/>
  <c r="N345"/>
  <c r="N338"/>
  <c r="N339" s="1"/>
  <c r="N343" s="1"/>
  <c r="N335"/>
  <c r="N333"/>
  <c r="N329"/>
  <c r="N322"/>
  <c r="N323" s="1"/>
  <c r="N327" s="1"/>
  <c r="N319"/>
  <c r="N317"/>
  <c r="N313"/>
  <c r="N306"/>
  <c r="N307" s="1"/>
  <c r="N311" s="1"/>
  <c r="N303"/>
  <c r="N301"/>
  <c r="N297"/>
  <c r="N290"/>
  <c r="N291" s="1"/>
  <c r="N295" s="1"/>
  <c r="N287"/>
  <c r="N285"/>
  <c r="N281"/>
  <c r="N274"/>
  <c r="N275" s="1"/>
  <c r="N279" s="1"/>
  <c r="N271"/>
  <c r="N269"/>
  <c r="N265"/>
  <c r="N258"/>
  <c r="N259" s="1"/>
  <c r="N263" s="1"/>
  <c r="N255"/>
  <c r="N253"/>
  <c r="N249"/>
  <c r="N242"/>
  <c r="N243" s="1"/>
  <c r="N247" s="1"/>
  <c r="N239"/>
  <c r="N237"/>
  <c r="N233"/>
  <c r="N226"/>
  <c r="N227" s="1"/>
  <c r="N231" s="1"/>
  <c r="N223"/>
  <c r="P202"/>
  <c r="R201"/>
  <c r="N200"/>
  <c r="R200" s="1"/>
  <c r="N199"/>
  <c r="R199" s="1"/>
  <c r="N198"/>
  <c r="R198" s="1"/>
  <c r="N197"/>
  <c r="R197" s="1"/>
  <c r="N196"/>
  <c r="R196" s="1"/>
  <c r="N195"/>
  <c r="R195" s="1"/>
  <c r="N194"/>
  <c r="R194" s="1"/>
  <c r="N193"/>
  <c r="R193" s="1"/>
  <c r="N192"/>
  <c r="R192" s="1"/>
  <c r="N191"/>
  <c r="R191" s="1"/>
  <c r="N190"/>
  <c r="R190" s="1"/>
  <c r="N189"/>
  <c r="R189" s="1"/>
  <c r="O201"/>
  <c r="J22"/>
  <c r="J21"/>
  <c r="O200"/>
  <c r="O199"/>
  <c r="O198"/>
  <c r="O196"/>
  <c r="O195"/>
  <c r="O194"/>
  <c r="O193"/>
  <c r="N13"/>
  <c r="O192"/>
  <c r="N11"/>
  <c r="O190"/>
  <c r="O189"/>
  <c r="N234" i="39"/>
  <c r="J18" i="62" l="1"/>
  <c r="J11" i="64"/>
  <c r="O201" i="62"/>
  <c r="J22" i="64"/>
  <c r="J12" i="61"/>
  <c r="J17"/>
  <c r="J20" i="64"/>
  <c r="J19"/>
  <c r="J21"/>
  <c r="O192"/>
  <c r="O194"/>
  <c r="O196"/>
  <c r="O198"/>
  <c r="O199"/>
  <c r="O200"/>
  <c r="O201"/>
  <c r="O202"/>
  <c r="O203"/>
  <c r="J12"/>
  <c r="J13"/>
  <c r="J15"/>
  <c r="J17"/>
  <c r="J10"/>
  <c r="J14"/>
  <c r="J16"/>
  <c r="J16" i="62"/>
  <c r="J20"/>
  <c r="J17"/>
  <c r="J19"/>
  <c r="O190"/>
  <c r="O192"/>
  <c r="O194"/>
  <c r="O196"/>
  <c r="O197"/>
  <c r="O198"/>
  <c r="O199"/>
  <c r="O200"/>
  <c r="J10"/>
  <c r="J11"/>
  <c r="J13"/>
  <c r="J15"/>
  <c r="J12"/>
  <c r="J14"/>
  <c r="J19" i="61"/>
  <c r="J23"/>
  <c r="J10"/>
  <c r="J13"/>
  <c r="J14"/>
  <c r="J16"/>
  <c r="J18"/>
  <c r="J20"/>
  <c r="J24"/>
  <c r="O191"/>
  <c r="O197"/>
  <c r="J11"/>
  <c r="J15"/>
  <c r="M178" i="60"/>
  <c r="M179"/>
  <c r="M180"/>
  <c r="M181"/>
  <c r="M182"/>
  <c r="M183"/>
  <c r="M197" i="40"/>
  <c r="M196"/>
  <c r="M195"/>
  <c r="M194"/>
  <c r="N193" i="57"/>
  <c r="N192"/>
  <c r="N191"/>
  <c r="N190"/>
  <c r="N189"/>
  <c r="N188"/>
  <c r="M187" i="60"/>
  <c r="M186"/>
  <c r="M185"/>
  <c r="M184"/>
  <c r="N198" i="44"/>
  <c r="N197"/>
  <c r="N196"/>
  <c r="N195"/>
  <c r="N202" i="38"/>
  <c r="N201"/>
  <c r="N200"/>
  <c r="N199"/>
  <c r="N198"/>
  <c r="N197"/>
  <c r="N196"/>
  <c r="N195"/>
  <c r="O202" i="61" l="1"/>
  <c r="O204" i="64"/>
  <c r="O202" i="62"/>
  <c r="N194" i="40"/>
  <c r="N196"/>
  <c r="N187" i="57"/>
  <c r="O187"/>
  <c r="N196" i="43"/>
  <c r="N192"/>
  <c r="N195"/>
  <c r="N191"/>
  <c r="E16"/>
  <c r="O192" s="1"/>
  <c r="E15"/>
  <c r="O195" s="1"/>
  <c r="N191" i="56"/>
  <c r="N190"/>
  <c r="N197"/>
  <c r="N196"/>
  <c r="N195"/>
  <c r="N194"/>
  <c r="N188"/>
  <c r="E16"/>
  <c r="F16" s="1"/>
  <c r="E14"/>
  <c r="I14" s="1"/>
  <c r="E13"/>
  <c r="O195" s="1"/>
  <c r="E11"/>
  <c r="O194" s="1"/>
  <c r="E10"/>
  <c r="I10" s="1"/>
  <c r="N194" i="44"/>
  <c r="N193"/>
  <c r="N192"/>
  <c r="O200" i="38"/>
  <c r="E12" i="41"/>
  <c r="E11"/>
  <c r="I11" s="1"/>
  <c r="J11" s="1"/>
  <c r="E14" i="43"/>
  <c r="O191" s="1"/>
  <c r="M412" i="60"/>
  <c r="M406"/>
  <c r="M407" s="1"/>
  <c r="M410" s="1"/>
  <c r="L190" s="1"/>
  <c r="M403"/>
  <c r="M401"/>
  <c r="M397"/>
  <c r="M391"/>
  <c r="M392" s="1"/>
  <c r="M395" s="1"/>
  <c r="L189" s="1"/>
  <c r="M388"/>
  <c r="M386"/>
  <c r="M382"/>
  <c r="M375"/>
  <c r="M376" s="1"/>
  <c r="M380" s="1"/>
  <c r="L188" s="1"/>
  <c r="M372"/>
  <c r="M370"/>
  <c r="M366"/>
  <c r="M359"/>
  <c r="M360" s="1"/>
  <c r="M364" s="1"/>
  <c r="M356"/>
  <c r="M354"/>
  <c r="M350"/>
  <c r="M343"/>
  <c r="M344" s="1"/>
  <c r="M348" s="1"/>
  <c r="M340"/>
  <c r="M338"/>
  <c r="M334"/>
  <c r="M327"/>
  <c r="M328" s="1"/>
  <c r="M332" s="1"/>
  <c r="M324"/>
  <c r="M322"/>
  <c r="M318"/>
  <c r="M311"/>
  <c r="M312" s="1"/>
  <c r="M316" s="1"/>
  <c r="M308"/>
  <c r="M306"/>
  <c r="M302"/>
  <c r="M295"/>
  <c r="M296" s="1"/>
  <c r="M300" s="1"/>
  <c r="M292"/>
  <c r="M290"/>
  <c r="M286"/>
  <c r="M279"/>
  <c r="M280" s="1"/>
  <c r="M284" s="1"/>
  <c r="M276"/>
  <c r="M274"/>
  <c r="M270"/>
  <c r="M263"/>
  <c r="M264" s="1"/>
  <c r="M268" s="1"/>
  <c r="M260"/>
  <c r="M258"/>
  <c r="M254"/>
  <c r="M247"/>
  <c r="M248" s="1"/>
  <c r="M252" s="1"/>
  <c r="M244"/>
  <c r="M242"/>
  <c r="M238"/>
  <c r="M231"/>
  <c r="M232" s="1"/>
  <c r="M236" s="1"/>
  <c r="M228"/>
  <c r="M226"/>
  <c r="M222"/>
  <c r="M215"/>
  <c r="M216" s="1"/>
  <c r="M212"/>
  <c r="O191"/>
  <c r="M190"/>
  <c r="Q190" s="1"/>
  <c r="M189"/>
  <c r="Q189" s="1"/>
  <c r="M188"/>
  <c r="Q188" s="1"/>
  <c r="Q187"/>
  <c r="Q186"/>
  <c r="Q185"/>
  <c r="Q184"/>
  <c r="Q183"/>
  <c r="Q182"/>
  <c r="Q181"/>
  <c r="Q180"/>
  <c r="Q179"/>
  <c r="Q178"/>
  <c r="J20"/>
  <c r="N187"/>
  <c r="N186"/>
  <c r="N183"/>
  <c r="M14"/>
  <c r="N182"/>
  <c r="N181"/>
  <c r="M12"/>
  <c r="N180"/>
  <c r="N12" i="39"/>
  <c r="I16" i="56" l="1"/>
  <c r="O190"/>
  <c r="I14" i="43"/>
  <c r="I16"/>
  <c r="O194" i="41"/>
  <c r="F16" i="43"/>
  <c r="O195" i="38"/>
  <c r="O198"/>
  <c r="F13" i="56"/>
  <c r="I11"/>
  <c r="O191"/>
  <c r="F11"/>
  <c r="F14" i="43"/>
  <c r="F14" i="56"/>
  <c r="I13"/>
  <c r="N178" i="60"/>
  <c r="N179"/>
  <c r="N184"/>
  <c r="N185"/>
  <c r="J16"/>
  <c r="J12"/>
  <c r="M220"/>
  <c r="J21"/>
  <c r="J22"/>
  <c r="J23"/>
  <c r="J24"/>
  <c r="N188"/>
  <c r="N189"/>
  <c r="N190"/>
  <c r="D125" i="36"/>
  <c r="D132"/>
  <c r="N29" i="24"/>
  <c r="D27" i="56"/>
  <c r="C27"/>
  <c r="D25" i="43"/>
  <c r="C25"/>
  <c r="E15" i="56"/>
  <c r="E17"/>
  <c r="O197" s="1"/>
  <c r="E18"/>
  <c r="F18" s="1"/>
  <c r="E25"/>
  <c r="F25" s="1"/>
  <c r="E24"/>
  <c r="F24" s="1"/>
  <c r="N382" i="24"/>
  <c r="N383" s="1"/>
  <c r="N387" s="1"/>
  <c r="N398"/>
  <c r="N399" s="1"/>
  <c r="N402" s="1"/>
  <c r="M217" s="1"/>
  <c r="N366"/>
  <c r="N367" s="1"/>
  <c r="N371" s="1"/>
  <c r="N215"/>
  <c r="R215" s="1"/>
  <c r="N419" i="57"/>
  <c r="N413"/>
  <c r="N414" s="1"/>
  <c r="N417" s="1"/>
  <c r="M197" s="1"/>
  <c r="N410"/>
  <c r="N408"/>
  <c r="N404"/>
  <c r="N398"/>
  <c r="N399" s="1"/>
  <c r="N402" s="1"/>
  <c r="M196" s="1"/>
  <c r="N395"/>
  <c r="N393"/>
  <c r="N389"/>
  <c r="N382"/>
  <c r="N383" s="1"/>
  <c r="N387" s="1"/>
  <c r="M195" s="1"/>
  <c r="N379"/>
  <c r="N377"/>
  <c r="N373"/>
  <c r="N366"/>
  <c r="N367" s="1"/>
  <c r="N371" s="1"/>
  <c r="M194" s="1"/>
  <c r="N363"/>
  <c r="N361"/>
  <c r="N357"/>
  <c r="N350"/>
  <c r="N351" s="1"/>
  <c r="N355" s="1"/>
  <c r="N347"/>
  <c r="N345"/>
  <c r="N341"/>
  <c r="N334"/>
  <c r="N335" s="1"/>
  <c r="N339" s="1"/>
  <c r="N331"/>
  <c r="N329"/>
  <c r="N325"/>
  <c r="N318"/>
  <c r="N319" s="1"/>
  <c r="N323" s="1"/>
  <c r="N315"/>
  <c r="N313"/>
  <c r="N309"/>
  <c r="N302"/>
  <c r="N303" s="1"/>
  <c r="N307" s="1"/>
  <c r="N299"/>
  <c r="N297"/>
  <c r="N293"/>
  <c r="N286"/>
  <c r="N287" s="1"/>
  <c r="N291" s="1"/>
  <c r="N283"/>
  <c r="N281"/>
  <c r="N277"/>
  <c r="N270"/>
  <c r="N271" s="1"/>
  <c r="N275" s="1"/>
  <c r="N267"/>
  <c r="N265"/>
  <c r="N261"/>
  <c r="N254"/>
  <c r="N255" s="1"/>
  <c r="N259" s="1"/>
  <c r="N251"/>
  <c r="N249"/>
  <c r="N245"/>
  <c r="N238"/>
  <c r="N239" s="1"/>
  <c r="N243" s="1"/>
  <c r="N235"/>
  <c r="N233"/>
  <c r="N229"/>
  <c r="N222"/>
  <c r="N223" s="1"/>
  <c r="N219"/>
  <c r="P198"/>
  <c r="N197"/>
  <c r="R197" s="1"/>
  <c r="N196"/>
  <c r="R196" s="1"/>
  <c r="N195"/>
  <c r="R195" s="1"/>
  <c r="N194"/>
  <c r="R194" s="1"/>
  <c r="R193"/>
  <c r="R192"/>
  <c r="R191"/>
  <c r="R190"/>
  <c r="R189"/>
  <c r="R188"/>
  <c r="R187"/>
  <c r="N186"/>
  <c r="R186" s="1"/>
  <c r="N185"/>
  <c r="R185" s="1"/>
  <c r="O197"/>
  <c r="O195"/>
  <c r="O194"/>
  <c r="O193"/>
  <c r="O192"/>
  <c r="O191"/>
  <c r="O190"/>
  <c r="O189"/>
  <c r="N13"/>
  <c r="O188"/>
  <c r="O186"/>
  <c r="N10"/>
  <c r="O185"/>
  <c r="N422" i="56"/>
  <c r="N416"/>
  <c r="N417" s="1"/>
  <c r="N420" s="1"/>
  <c r="M200" s="1"/>
  <c r="N413"/>
  <c r="N411"/>
  <c r="N407"/>
  <c r="N401"/>
  <c r="N402" s="1"/>
  <c r="N405" s="1"/>
  <c r="M199" s="1"/>
  <c r="N398"/>
  <c r="N396"/>
  <c r="N392"/>
  <c r="N385"/>
  <c r="N386" s="1"/>
  <c r="N390" s="1"/>
  <c r="M198" s="1"/>
  <c r="N382"/>
  <c r="N380"/>
  <c r="N376"/>
  <c r="N369"/>
  <c r="N370" s="1"/>
  <c r="N374" s="1"/>
  <c r="M197" s="1"/>
  <c r="N366"/>
  <c r="N364"/>
  <c r="N360"/>
  <c r="N353"/>
  <c r="N354" s="1"/>
  <c r="N358" s="1"/>
  <c r="M196" s="1"/>
  <c r="N350"/>
  <c r="N348"/>
  <c r="N344"/>
  <c r="N337"/>
  <c r="N338" s="1"/>
  <c r="N342" s="1"/>
  <c r="M195" s="1"/>
  <c r="N334"/>
  <c r="N332"/>
  <c r="N328"/>
  <c r="N321"/>
  <c r="N322" s="1"/>
  <c r="N326" s="1"/>
  <c r="M194" s="1"/>
  <c r="N318"/>
  <c r="N316"/>
  <c r="N312"/>
  <c r="N305"/>
  <c r="N306" s="1"/>
  <c r="N310" s="1"/>
  <c r="M193" s="1"/>
  <c r="N302"/>
  <c r="N300"/>
  <c r="N296"/>
  <c r="N289"/>
  <c r="N290" s="1"/>
  <c r="N294" s="1"/>
  <c r="M192" s="1"/>
  <c r="N286"/>
  <c r="N284"/>
  <c r="N280"/>
  <c r="N273"/>
  <c r="N274" s="1"/>
  <c r="N278" s="1"/>
  <c r="M191" s="1"/>
  <c r="N270"/>
  <c r="N268"/>
  <c r="N264"/>
  <c r="N257"/>
  <c r="N258" s="1"/>
  <c r="N262" s="1"/>
  <c r="M190" s="1"/>
  <c r="N254"/>
  <c r="N252"/>
  <c r="N248"/>
  <c r="N241"/>
  <c r="N242" s="1"/>
  <c r="N246" s="1"/>
  <c r="M189" s="1"/>
  <c r="N238"/>
  <c r="N236"/>
  <c r="N232"/>
  <c r="N225"/>
  <c r="N226" s="1"/>
  <c r="N222"/>
  <c r="P201"/>
  <c r="N200"/>
  <c r="R200" s="1"/>
  <c r="N199"/>
  <c r="R199" s="1"/>
  <c r="N198"/>
  <c r="R198" s="1"/>
  <c r="R197"/>
  <c r="R196"/>
  <c r="R195"/>
  <c r="R194"/>
  <c r="N193"/>
  <c r="R193" s="1"/>
  <c r="N192"/>
  <c r="R192" s="1"/>
  <c r="R191"/>
  <c r="R190"/>
  <c r="N189"/>
  <c r="R189" s="1"/>
  <c r="R188"/>
  <c r="H162"/>
  <c r="G162"/>
  <c r="F162"/>
  <c r="E162"/>
  <c r="D162"/>
  <c r="H153"/>
  <c r="G153"/>
  <c r="F153"/>
  <c r="E153"/>
  <c r="D153"/>
  <c r="H144"/>
  <c r="G144"/>
  <c r="F144"/>
  <c r="E144"/>
  <c r="D144"/>
  <c r="H136"/>
  <c r="G136"/>
  <c r="F136"/>
  <c r="E136"/>
  <c r="D136"/>
  <c r="H129"/>
  <c r="G129"/>
  <c r="F129"/>
  <c r="E129"/>
  <c r="D129"/>
  <c r="H122"/>
  <c r="G122"/>
  <c r="F122"/>
  <c r="E122"/>
  <c r="D122"/>
  <c r="H114"/>
  <c r="G114"/>
  <c r="F114"/>
  <c r="E114"/>
  <c r="D114"/>
  <c r="H107"/>
  <c r="G107"/>
  <c r="F107"/>
  <c r="E107"/>
  <c r="D107"/>
  <c r="H100"/>
  <c r="G100"/>
  <c r="F100"/>
  <c r="E100"/>
  <c r="D100"/>
  <c r="H93"/>
  <c r="G93"/>
  <c r="F93"/>
  <c r="E93"/>
  <c r="D93"/>
  <c r="H86"/>
  <c r="G86"/>
  <c r="F86"/>
  <c r="E86"/>
  <c r="D86"/>
  <c r="H79"/>
  <c r="G79"/>
  <c r="F79"/>
  <c r="E79"/>
  <c r="D79"/>
  <c r="H72"/>
  <c r="G72"/>
  <c r="F72"/>
  <c r="E72"/>
  <c r="D72"/>
  <c r="H65"/>
  <c r="G65"/>
  <c r="F65"/>
  <c r="E65"/>
  <c r="D65"/>
  <c r="H58"/>
  <c r="G58"/>
  <c r="F58"/>
  <c r="E58"/>
  <c r="D58"/>
  <c r="H52"/>
  <c r="G52"/>
  <c r="F52"/>
  <c r="E52"/>
  <c r="D52"/>
  <c r="H45"/>
  <c r="G45"/>
  <c r="F45"/>
  <c r="E45"/>
  <c r="D45"/>
  <c r="H38"/>
  <c r="G38"/>
  <c r="F38"/>
  <c r="E38"/>
  <c r="D38"/>
  <c r="H31"/>
  <c r="G31"/>
  <c r="F31"/>
  <c r="E31"/>
  <c r="D31"/>
  <c r="E26"/>
  <c r="F26" s="1"/>
  <c r="E23"/>
  <c r="I23" s="1"/>
  <c r="E22"/>
  <c r="E21"/>
  <c r="E20"/>
  <c r="E19"/>
  <c r="O193" s="1"/>
  <c r="N18"/>
  <c r="N15"/>
  <c r="E12"/>
  <c r="O189" s="1"/>
  <c r="N10"/>
  <c r="O188"/>
  <c r="H55" i="41"/>
  <c r="G55"/>
  <c r="F55"/>
  <c r="E55"/>
  <c r="D55"/>
  <c r="N189" i="43"/>
  <c r="N188"/>
  <c r="N187"/>
  <c r="M13" i="40"/>
  <c r="M11"/>
  <c r="N15" i="43"/>
  <c r="N12"/>
  <c r="N10"/>
  <c r="N10" i="39"/>
  <c r="N15" i="41"/>
  <c r="N13"/>
  <c r="N10"/>
  <c r="N13" i="38"/>
  <c r="N11"/>
  <c r="N14" i="36"/>
  <c r="N12"/>
  <c r="N10"/>
  <c r="N13" i="44"/>
  <c r="N11"/>
  <c r="N13" i="24"/>
  <c r="N27" s="1"/>
  <c r="N11"/>
  <c r="N19" s="1"/>
  <c r="M320" i="40"/>
  <c r="M321" s="1"/>
  <c r="M325" s="1"/>
  <c r="M336"/>
  <c r="M337" s="1"/>
  <c r="M341" s="1"/>
  <c r="M368"/>
  <c r="M369" s="1"/>
  <c r="M373" s="1"/>
  <c r="M352"/>
  <c r="Q195"/>
  <c r="M333"/>
  <c r="M331"/>
  <c r="M343"/>
  <c r="M304"/>
  <c r="M305" s="1"/>
  <c r="M288"/>
  <c r="M272"/>
  <c r="M256"/>
  <c r="M240"/>
  <c r="M224"/>
  <c r="M384"/>
  <c r="N209" i="24"/>
  <c r="N278"/>
  <c r="N279" s="1"/>
  <c r="N283" s="1"/>
  <c r="N262"/>
  <c r="N263" s="1"/>
  <c r="N267" s="1"/>
  <c r="N246"/>
  <c r="N247" s="1"/>
  <c r="N251" s="1"/>
  <c r="N342"/>
  <c r="N343" s="1"/>
  <c r="N347" s="1"/>
  <c r="N326"/>
  <c r="N327" s="1"/>
  <c r="N331" s="1"/>
  <c r="N310"/>
  <c r="N311" s="1"/>
  <c r="N315" s="1"/>
  <c r="N294"/>
  <c r="N295" s="1"/>
  <c r="N299" s="1"/>
  <c r="N259"/>
  <c r="N211"/>
  <c r="R211" s="1"/>
  <c r="N210"/>
  <c r="R210" s="1"/>
  <c r="M188" i="40"/>
  <c r="Q188" s="1"/>
  <c r="M189"/>
  <c r="Q189" s="1"/>
  <c r="M190"/>
  <c r="Q190" s="1"/>
  <c r="M191"/>
  <c r="Q191" s="1"/>
  <c r="M192"/>
  <c r="Q192" s="1"/>
  <c r="M193"/>
  <c r="Q193" s="1"/>
  <c r="Q194"/>
  <c r="N212" i="24"/>
  <c r="R212" s="1"/>
  <c r="N213"/>
  <c r="R213" s="1"/>
  <c r="N214"/>
  <c r="R214" s="1"/>
  <c r="N216"/>
  <c r="R216" s="1"/>
  <c r="N217"/>
  <c r="R217" s="1"/>
  <c r="N218"/>
  <c r="R218" s="1"/>
  <c r="C23" i="36"/>
  <c r="D23"/>
  <c r="N240" i="39"/>
  <c r="N415"/>
  <c r="J17" i="60" l="1"/>
  <c r="O198" i="56"/>
  <c r="F15"/>
  <c r="O196"/>
  <c r="J11" i="60"/>
  <c r="J15"/>
  <c r="J15" i="24"/>
  <c r="J18" i="60"/>
  <c r="J14"/>
  <c r="J21" i="57"/>
  <c r="J19"/>
  <c r="J12"/>
  <c r="J10" i="60"/>
  <c r="J19"/>
  <c r="A14" i="56"/>
  <c r="J14" s="1"/>
  <c r="A11"/>
  <c r="J11" s="1"/>
  <c r="A16"/>
  <c r="J16" s="1"/>
  <c r="A13"/>
  <c r="J13" s="1"/>
  <c r="J13" i="60"/>
  <c r="I25" i="56"/>
  <c r="N191" i="60"/>
  <c r="F17" i="56"/>
  <c r="A18"/>
  <c r="A10"/>
  <c r="A17"/>
  <c r="A26"/>
  <c r="F22"/>
  <c r="F19"/>
  <c r="F10"/>
  <c r="A12"/>
  <c r="A15"/>
  <c r="O192"/>
  <c r="A19"/>
  <c r="A20"/>
  <c r="A21"/>
  <c r="A22"/>
  <c r="A23"/>
  <c r="J23" s="1"/>
  <c r="A24"/>
  <c r="A25"/>
  <c r="F23"/>
  <c r="F20"/>
  <c r="F12"/>
  <c r="F21"/>
  <c r="M218" i="24"/>
  <c r="N227" i="57"/>
  <c r="O196"/>
  <c r="N230" i="56"/>
  <c r="M188"/>
  <c r="I15"/>
  <c r="I17"/>
  <c r="I20"/>
  <c r="I22"/>
  <c r="I24"/>
  <c r="I26"/>
  <c r="O199"/>
  <c r="O200"/>
  <c r="I12"/>
  <c r="I18"/>
  <c r="I19"/>
  <c r="I21"/>
  <c r="O214" i="24"/>
  <c r="N197" i="40" l="1"/>
  <c r="N195"/>
  <c r="J22" i="57"/>
  <c r="J25" i="56"/>
  <c r="O201"/>
  <c r="J20" i="57"/>
  <c r="J10"/>
  <c r="J15"/>
  <c r="J18"/>
  <c r="J13"/>
  <c r="J17" i="56"/>
  <c r="J12"/>
  <c r="J20"/>
  <c r="J16" i="57"/>
  <c r="J18" i="56"/>
  <c r="J10"/>
  <c r="J26"/>
  <c r="J22"/>
  <c r="J24"/>
  <c r="J15"/>
  <c r="J21"/>
  <c r="J14" i="57"/>
  <c r="J11"/>
  <c r="A27" i="56"/>
  <c r="J19"/>
  <c r="J17" i="57"/>
  <c r="O198"/>
  <c r="N192" i="40"/>
  <c r="N190"/>
  <c r="N188"/>
  <c r="N193"/>
  <c r="N191"/>
  <c r="N189"/>
  <c r="C24" i="41"/>
  <c r="D24"/>
  <c r="N219" i="24"/>
  <c r="N220"/>
  <c r="N221"/>
  <c r="O210"/>
  <c r="H84" i="43"/>
  <c r="G84"/>
  <c r="F84"/>
  <c r="E84"/>
  <c r="D84"/>
  <c r="H83" i="41"/>
  <c r="G83"/>
  <c r="F83"/>
  <c r="E83"/>
  <c r="D83"/>
  <c r="E82" i="36"/>
  <c r="F82"/>
  <c r="G82"/>
  <c r="H82"/>
  <c r="D82"/>
  <c r="J11" i="24" l="1"/>
  <c r="J20" l="1"/>
  <c r="J21"/>
  <c r="J22"/>
  <c r="J23"/>
  <c r="J24"/>
  <c r="N423" i="44"/>
  <c r="N417"/>
  <c r="N418" s="1"/>
  <c r="N421" s="1"/>
  <c r="M201" s="1"/>
  <c r="N414"/>
  <c r="N412"/>
  <c r="N408"/>
  <c r="N402"/>
  <c r="N403" s="1"/>
  <c r="N406" s="1"/>
  <c r="M200" s="1"/>
  <c r="N399"/>
  <c r="N397"/>
  <c r="N393"/>
  <c r="N386"/>
  <c r="N387" s="1"/>
  <c r="N391" s="1"/>
  <c r="M199" s="1"/>
  <c r="N383"/>
  <c r="N381"/>
  <c r="N377"/>
  <c r="N370"/>
  <c r="N375" s="1"/>
  <c r="M198" s="1"/>
  <c r="N367"/>
  <c r="N365"/>
  <c r="N361"/>
  <c r="N354"/>
  <c r="N359" s="1"/>
  <c r="N351"/>
  <c r="N349"/>
  <c r="N345"/>
  <c r="N338"/>
  <c r="N339" s="1"/>
  <c r="N343" s="1"/>
  <c r="N335"/>
  <c r="N333"/>
  <c r="N329"/>
  <c r="N322"/>
  <c r="N323" s="1"/>
  <c r="N327" s="1"/>
  <c r="N319"/>
  <c r="N317"/>
  <c r="N313"/>
  <c r="N306"/>
  <c r="N307" s="1"/>
  <c r="N311" s="1"/>
  <c r="N303"/>
  <c r="N301"/>
  <c r="N297"/>
  <c r="N295"/>
  <c r="N287"/>
  <c r="N285"/>
  <c r="N281"/>
  <c r="N279"/>
  <c r="N271"/>
  <c r="N269"/>
  <c r="N265"/>
  <c r="N258"/>
  <c r="N259" s="1"/>
  <c r="N263" s="1"/>
  <c r="N255"/>
  <c r="N253"/>
  <c r="N249"/>
  <c r="N242"/>
  <c r="N243" s="1"/>
  <c r="N247" s="1"/>
  <c r="N239"/>
  <c r="N237"/>
  <c r="N233"/>
  <c r="N226"/>
  <c r="N227" s="1"/>
  <c r="N223"/>
  <c r="P202"/>
  <c r="N201"/>
  <c r="R201" s="1"/>
  <c r="N200"/>
  <c r="R200" s="1"/>
  <c r="N199"/>
  <c r="R199" s="1"/>
  <c r="R198"/>
  <c r="R197"/>
  <c r="R196"/>
  <c r="R195"/>
  <c r="R194"/>
  <c r="R193"/>
  <c r="R192"/>
  <c r="N191"/>
  <c r="R191" s="1"/>
  <c r="N190"/>
  <c r="R190" s="1"/>
  <c r="N189"/>
  <c r="R189" s="1"/>
  <c r="O201"/>
  <c r="O200"/>
  <c r="O199"/>
  <c r="O198"/>
  <c r="O197"/>
  <c r="O196"/>
  <c r="O195"/>
  <c r="O194"/>
  <c r="O193"/>
  <c r="O192"/>
  <c r="O191"/>
  <c r="O190"/>
  <c r="O189"/>
  <c r="N421" i="43"/>
  <c r="N415"/>
  <c r="N416" s="1"/>
  <c r="N419" s="1"/>
  <c r="M199" s="1"/>
  <c r="N412"/>
  <c r="N410"/>
  <c r="N406"/>
  <c r="N400"/>
  <c r="N401" s="1"/>
  <c r="N404" s="1"/>
  <c r="M198" s="1"/>
  <c r="N397"/>
  <c r="N395"/>
  <c r="N391"/>
  <c r="N384"/>
  <c r="N385" s="1"/>
  <c r="N389" s="1"/>
  <c r="M197" s="1"/>
  <c r="N381"/>
  <c r="N379"/>
  <c r="N375"/>
  <c r="N368"/>
  <c r="N369" s="1"/>
  <c r="N373" s="1"/>
  <c r="M196" s="1"/>
  <c r="N365"/>
  <c r="N363"/>
  <c r="N359"/>
  <c r="N352"/>
  <c r="N353" s="1"/>
  <c r="N357" s="1"/>
  <c r="M195" s="1"/>
  <c r="N349"/>
  <c r="N347"/>
  <c r="N343"/>
  <c r="N336"/>
  <c r="N337" s="1"/>
  <c r="N341" s="1"/>
  <c r="M194" s="1"/>
  <c r="N333"/>
  <c r="N331"/>
  <c r="N327"/>
  <c r="N320"/>
  <c r="N321" s="1"/>
  <c r="N325" s="1"/>
  <c r="M193" s="1"/>
  <c r="N317"/>
  <c r="N315"/>
  <c r="N311"/>
  <c r="N304"/>
  <c r="N305" s="1"/>
  <c r="N309" s="1"/>
  <c r="M192" s="1"/>
  <c r="N301"/>
  <c r="N299"/>
  <c r="N295"/>
  <c r="N288"/>
  <c r="N289" s="1"/>
  <c r="N293" s="1"/>
  <c r="M191" s="1"/>
  <c r="N285"/>
  <c r="N283"/>
  <c r="N279"/>
  <c r="N272"/>
  <c r="N273" s="1"/>
  <c r="N277" s="1"/>
  <c r="M190" s="1"/>
  <c r="N269"/>
  <c r="N267"/>
  <c r="N263"/>
  <c r="N256"/>
  <c r="N257" s="1"/>
  <c r="N261" s="1"/>
  <c r="M189" s="1"/>
  <c r="N253"/>
  <c r="N251"/>
  <c r="N247"/>
  <c r="N240"/>
  <c r="N241" s="1"/>
  <c r="N245" s="1"/>
  <c r="M188" s="1"/>
  <c r="N237"/>
  <c r="N235"/>
  <c r="N231"/>
  <c r="N224"/>
  <c r="N225" s="1"/>
  <c r="M187" s="1"/>
  <c r="N221"/>
  <c r="P200"/>
  <c r="N199"/>
  <c r="R199" s="1"/>
  <c r="N198"/>
  <c r="R198" s="1"/>
  <c r="N197"/>
  <c r="R197" s="1"/>
  <c r="R196"/>
  <c r="R195"/>
  <c r="N194"/>
  <c r="R194" s="1"/>
  <c r="N193"/>
  <c r="R193" s="1"/>
  <c r="R192"/>
  <c r="R191"/>
  <c r="N190"/>
  <c r="R190" s="1"/>
  <c r="R189"/>
  <c r="R188"/>
  <c r="R187"/>
  <c r="H161"/>
  <c r="G161"/>
  <c r="F161"/>
  <c r="E161"/>
  <c r="D161"/>
  <c r="H151"/>
  <c r="G151"/>
  <c r="F151"/>
  <c r="E151"/>
  <c r="D151"/>
  <c r="H142"/>
  <c r="G142"/>
  <c r="F142"/>
  <c r="E142"/>
  <c r="D142"/>
  <c r="H134"/>
  <c r="G134"/>
  <c r="F134"/>
  <c r="E134"/>
  <c r="D134"/>
  <c r="H127"/>
  <c r="G127"/>
  <c r="F127"/>
  <c r="E127"/>
  <c r="D127"/>
  <c r="H120"/>
  <c r="G120"/>
  <c r="F120"/>
  <c r="E120"/>
  <c r="D120"/>
  <c r="H112"/>
  <c r="G112"/>
  <c r="F112"/>
  <c r="E112"/>
  <c r="D112"/>
  <c r="H105"/>
  <c r="G105"/>
  <c r="F105"/>
  <c r="E105"/>
  <c r="D105"/>
  <c r="H98"/>
  <c r="G98"/>
  <c r="F98"/>
  <c r="E98"/>
  <c r="D98"/>
  <c r="H91"/>
  <c r="G91"/>
  <c r="F91"/>
  <c r="E91"/>
  <c r="D91"/>
  <c r="H77"/>
  <c r="G77"/>
  <c r="F77"/>
  <c r="E77"/>
  <c r="D77"/>
  <c r="H70"/>
  <c r="G70"/>
  <c r="F70"/>
  <c r="E70"/>
  <c r="D70"/>
  <c r="H63"/>
  <c r="G63"/>
  <c r="F63"/>
  <c r="E63"/>
  <c r="D63"/>
  <c r="H56"/>
  <c r="G56"/>
  <c r="F56"/>
  <c r="E56"/>
  <c r="D56"/>
  <c r="H50"/>
  <c r="G50"/>
  <c r="F50"/>
  <c r="E50"/>
  <c r="D50"/>
  <c r="H43"/>
  <c r="G43"/>
  <c r="F43"/>
  <c r="E43"/>
  <c r="D43"/>
  <c r="H36"/>
  <c r="G36"/>
  <c r="F36"/>
  <c r="E36"/>
  <c r="D36"/>
  <c r="H29"/>
  <c r="G29"/>
  <c r="F29"/>
  <c r="E29"/>
  <c r="D29"/>
  <c r="E24"/>
  <c r="O199" s="1"/>
  <c r="E23"/>
  <c r="O198" s="1"/>
  <c r="E22"/>
  <c r="O197" s="1"/>
  <c r="E21"/>
  <c r="E20"/>
  <c r="E19"/>
  <c r="O194" s="1"/>
  <c r="E18"/>
  <c r="O193" s="1"/>
  <c r="E17"/>
  <c r="O196" s="1"/>
  <c r="E13"/>
  <c r="O190" s="1"/>
  <c r="E12"/>
  <c r="O189" s="1"/>
  <c r="E11"/>
  <c r="O188" s="1"/>
  <c r="E10"/>
  <c r="O187" s="1"/>
  <c r="N422" i="41"/>
  <c r="N416"/>
  <c r="N417" s="1"/>
  <c r="N420" s="1"/>
  <c r="M200" s="1"/>
  <c r="N413"/>
  <c r="N411"/>
  <c r="N407"/>
  <c r="N401"/>
  <c r="N402" s="1"/>
  <c r="N405" s="1"/>
  <c r="M199" s="1"/>
  <c r="N398"/>
  <c r="N396"/>
  <c r="N392"/>
  <c r="N385"/>
  <c r="N386" s="1"/>
  <c r="N390" s="1"/>
  <c r="M198" s="1"/>
  <c r="N382"/>
  <c r="N380"/>
  <c r="N376"/>
  <c r="N369"/>
  <c r="N370" s="1"/>
  <c r="N374" s="1"/>
  <c r="M197" s="1"/>
  <c r="N366"/>
  <c r="N364"/>
  <c r="N360"/>
  <c r="N353"/>
  <c r="N354" s="1"/>
  <c r="N358" s="1"/>
  <c r="M196" s="1"/>
  <c r="N350"/>
  <c r="N348"/>
  <c r="N344"/>
  <c r="N337"/>
  <c r="N338" s="1"/>
  <c r="N342" s="1"/>
  <c r="M195" s="1"/>
  <c r="N334"/>
  <c r="N332"/>
  <c r="N328"/>
  <c r="N321"/>
  <c r="N322" s="1"/>
  <c r="N326" s="1"/>
  <c r="M194" s="1"/>
  <c r="N318"/>
  <c r="N316"/>
  <c r="N312"/>
  <c r="N305"/>
  <c r="N306" s="1"/>
  <c r="N310" s="1"/>
  <c r="M193" s="1"/>
  <c r="N302"/>
  <c r="N300"/>
  <c r="N296"/>
  <c r="N289"/>
  <c r="N290" s="1"/>
  <c r="N294" s="1"/>
  <c r="M192" s="1"/>
  <c r="N286"/>
  <c r="N284"/>
  <c r="N280"/>
  <c r="N273"/>
  <c r="N274" s="1"/>
  <c r="N278" s="1"/>
  <c r="M191" s="1"/>
  <c r="N270"/>
  <c r="N268"/>
  <c r="N264"/>
  <c r="N257"/>
  <c r="N258" s="1"/>
  <c r="N262" s="1"/>
  <c r="M190" s="1"/>
  <c r="N254"/>
  <c r="N252"/>
  <c r="N248"/>
  <c r="N241"/>
  <c r="N242" s="1"/>
  <c r="N246" s="1"/>
  <c r="M189" s="1"/>
  <c r="N238"/>
  <c r="N236"/>
  <c r="N232"/>
  <c r="N225"/>
  <c r="N226" s="1"/>
  <c r="N222"/>
  <c r="P201"/>
  <c r="N200"/>
  <c r="R200" s="1"/>
  <c r="N199"/>
  <c r="R199" s="1"/>
  <c r="N198"/>
  <c r="R198" s="1"/>
  <c r="N197"/>
  <c r="R197" s="1"/>
  <c r="N196"/>
  <c r="R196" s="1"/>
  <c r="N195"/>
  <c r="R195" s="1"/>
  <c r="R194"/>
  <c r="N193"/>
  <c r="R193" s="1"/>
  <c r="N192"/>
  <c r="R192" s="1"/>
  <c r="N191"/>
  <c r="R191" s="1"/>
  <c r="N190"/>
  <c r="R190" s="1"/>
  <c r="N189"/>
  <c r="R189" s="1"/>
  <c r="N188"/>
  <c r="R188" s="1"/>
  <c r="H160"/>
  <c r="G160"/>
  <c r="F160"/>
  <c r="E160"/>
  <c r="D160"/>
  <c r="H150"/>
  <c r="G150"/>
  <c r="F150"/>
  <c r="E150"/>
  <c r="D150"/>
  <c r="H141"/>
  <c r="G141"/>
  <c r="F141"/>
  <c r="E141"/>
  <c r="D141"/>
  <c r="H133"/>
  <c r="G133"/>
  <c r="F133"/>
  <c r="E133"/>
  <c r="D133"/>
  <c r="H126"/>
  <c r="G126"/>
  <c r="F126"/>
  <c r="E126"/>
  <c r="D126"/>
  <c r="H119"/>
  <c r="G119"/>
  <c r="F119"/>
  <c r="E119"/>
  <c r="D119"/>
  <c r="H111"/>
  <c r="G111"/>
  <c r="F111"/>
  <c r="E111"/>
  <c r="D111"/>
  <c r="H104"/>
  <c r="G104"/>
  <c r="F104"/>
  <c r="E104"/>
  <c r="D104"/>
  <c r="H97"/>
  <c r="G97"/>
  <c r="F97"/>
  <c r="E97"/>
  <c r="D97"/>
  <c r="H90"/>
  <c r="G90"/>
  <c r="F90"/>
  <c r="E90"/>
  <c r="D90"/>
  <c r="H76"/>
  <c r="G76"/>
  <c r="F76"/>
  <c r="E76"/>
  <c r="D76"/>
  <c r="H69"/>
  <c r="G69"/>
  <c r="F69"/>
  <c r="E69"/>
  <c r="D69"/>
  <c r="H62"/>
  <c r="G62"/>
  <c r="F62"/>
  <c r="E62"/>
  <c r="D62"/>
  <c r="H49"/>
  <c r="G49"/>
  <c r="F49"/>
  <c r="E49"/>
  <c r="D49"/>
  <c r="H42"/>
  <c r="G42"/>
  <c r="F42"/>
  <c r="E42"/>
  <c r="D42"/>
  <c r="H35"/>
  <c r="G35"/>
  <c r="F35"/>
  <c r="E35"/>
  <c r="D35"/>
  <c r="H28"/>
  <c r="G28"/>
  <c r="F28"/>
  <c r="E28"/>
  <c r="D28"/>
  <c r="E23"/>
  <c r="O200" s="1"/>
  <c r="E22"/>
  <c r="O199" s="1"/>
  <c r="E21"/>
  <c r="O198" s="1"/>
  <c r="E20"/>
  <c r="O197" s="1"/>
  <c r="E19"/>
  <c r="O196" s="1"/>
  <c r="E18"/>
  <c r="E17"/>
  <c r="E16"/>
  <c r="O193" s="1"/>
  <c r="E15"/>
  <c r="O192" s="1"/>
  <c r="E14"/>
  <c r="O191" s="1"/>
  <c r="E13"/>
  <c r="O190" s="1"/>
  <c r="O189"/>
  <c r="E10"/>
  <c r="M421" i="40"/>
  <c r="M415"/>
  <c r="M416" s="1"/>
  <c r="M419" s="1"/>
  <c r="L199" s="1"/>
  <c r="M412"/>
  <c r="M410"/>
  <c r="M406"/>
  <c r="M400"/>
  <c r="M401" s="1"/>
  <c r="M404" s="1"/>
  <c r="L198" s="1"/>
  <c r="M397"/>
  <c r="M395"/>
  <c r="M391"/>
  <c r="M385"/>
  <c r="M389" s="1"/>
  <c r="M381"/>
  <c r="M379"/>
  <c r="M375"/>
  <c r="M365"/>
  <c r="M363"/>
  <c r="M359"/>
  <c r="M353"/>
  <c r="M357" s="1"/>
  <c r="M349"/>
  <c r="M347"/>
  <c r="M327"/>
  <c r="M317"/>
  <c r="M315"/>
  <c r="M311"/>
  <c r="M309"/>
  <c r="M301"/>
  <c r="M299"/>
  <c r="M295"/>
  <c r="M289"/>
  <c r="M293" s="1"/>
  <c r="M285"/>
  <c r="M283"/>
  <c r="M279"/>
  <c r="M273"/>
  <c r="M277" s="1"/>
  <c r="M269"/>
  <c r="M267"/>
  <c r="M263"/>
  <c r="M257"/>
  <c r="M261" s="1"/>
  <c r="M253"/>
  <c r="M251"/>
  <c r="M247"/>
  <c r="M241"/>
  <c r="M245" s="1"/>
  <c r="M237"/>
  <c r="M235"/>
  <c r="M231"/>
  <c r="M225"/>
  <c r="M221"/>
  <c r="O200"/>
  <c r="M199"/>
  <c r="Q199" s="1"/>
  <c r="M198"/>
  <c r="Q198" s="1"/>
  <c r="Q197"/>
  <c r="Q196"/>
  <c r="M187"/>
  <c r="Q187" s="1"/>
  <c r="N199"/>
  <c r="N198"/>
  <c r="N187"/>
  <c r="N424" i="39"/>
  <c r="N418"/>
  <c r="N419" s="1"/>
  <c r="N422" s="1"/>
  <c r="M202" s="1"/>
  <c r="N413"/>
  <c r="N409"/>
  <c r="N403"/>
  <c r="N404" s="1"/>
  <c r="N407" s="1"/>
  <c r="M201" s="1"/>
  <c r="N400"/>
  <c r="N398"/>
  <c r="N394"/>
  <c r="N387"/>
  <c r="N388" s="1"/>
  <c r="N392" s="1"/>
  <c r="M200" s="1"/>
  <c r="N384"/>
  <c r="N382"/>
  <c r="N378"/>
  <c r="N371"/>
  <c r="N372" s="1"/>
  <c r="N376" s="1"/>
  <c r="M199" s="1"/>
  <c r="N368"/>
  <c r="N366"/>
  <c r="N362"/>
  <c r="N355"/>
  <c r="N356" s="1"/>
  <c r="N360" s="1"/>
  <c r="M198" s="1"/>
  <c r="N352"/>
  <c r="N350"/>
  <c r="N346"/>
  <c r="N339"/>
  <c r="N340" s="1"/>
  <c r="N344" s="1"/>
  <c r="N336"/>
  <c r="N334"/>
  <c r="N330"/>
  <c r="N323"/>
  <c r="N324" s="1"/>
  <c r="N328" s="1"/>
  <c r="N320"/>
  <c r="N318"/>
  <c r="N314"/>
  <c r="N307"/>
  <c r="N308" s="1"/>
  <c r="N312" s="1"/>
  <c r="N304"/>
  <c r="N302"/>
  <c r="N298"/>
  <c r="N291"/>
  <c r="N292" s="1"/>
  <c r="N296" s="1"/>
  <c r="N288"/>
  <c r="N286"/>
  <c r="N282"/>
  <c r="N275"/>
  <c r="N276" s="1"/>
  <c r="N280" s="1"/>
  <c r="N272"/>
  <c r="N270"/>
  <c r="N266"/>
  <c r="N259"/>
  <c r="N260" s="1"/>
  <c r="N264" s="1"/>
  <c r="N256"/>
  <c r="N254"/>
  <c r="N250"/>
  <c r="N243"/>
  <c r="N244" s="1"/>
  <c r="N248" s="1"/>
  <c r="N238"/>
  <c r="N227"/>
  <c r="N228" s="1"/>
  <c r="N224"/>
  <c r="P203"/>
  <c r="N202"/>
  <c r="R202" s="1"/>
  <c r="N201"/>
  <c r="R201" s="1"/>
  <c r="N200"/>
  <c r="R200" s="1"/>
  <c r="N199"/>
  <c r="R199" s="1"/>
  <c r="N198"/>
  <c r="R198" s="1"/>
  <c r="N197"/>
  <c r="R197" s="1"/>
  <c r="N196"/>
  <c r="R196" s="1"/>
  <c r="N195"/>
  <c r="R195" s="1"/>
  <c r="N194"/>
  <c r="R194" s="1"/>
  <c r="N193"/>
  <c r="R193" s="1"/>
  <c r="N192"/>
  <c r="R192" s="1"/>
  <c r="N191"/>
  <c r="R191" s="1"/>
  <c r="N190"/>
  <c r="R190" s="1"/>
  <c r="O202"/>
  <c r="O201"/>
  <c r="O200"/>
  <c r="O199"/>
  <c r="O198"/>
  <c r="O197"/>
  <c r="O196"/>
  <c r="O195"/>
  <c r="O194"/>
  <c r="O193"/>
  <c r="O192"/>
  <c r="O191"/>
  <c r="O190"/>
  <c r="N425" i="38"/>
  <c r="N419"/>
  <c r="N420" s="1"/>
  <c r="N423" s="1"/>
  <c r="M203" s="1"/>
  <c r="N416"/>
  <c r="N414"/>
  <c r="N410"/>
  <c r="N404"/>
  <c r="N405" s="1"/>
  <c r="N408" s="1"/>
  <c r="N401"/>
  <c r="N399"/>
  <c r="N395"/>
  <c r="N388"/>
  <c r="N389" s="1"/>
  <c r="N393" s="1"/>
  <c r="N385"/>
  <c r="N383"/>
  <c r="N379"/>
  <c r="N372"/>
  <c r="N373" s="1"/>
  <c r="N377" s="1"/>
  <c r="N369"/>
  <c r="N367"/>
  <c r="N363"/>
  <c r="N356"/>
  <c r="N357" s="1"/>
  <c r="N361" s="1"/>
  <c r="N353"/>
  <c r="N351"/>
  <c r="N347"/>
  <c r="N340"/>
  <c r="N341" s="1"/>
  <c r="N345" s="1"/>
  <c r="N337"/>
  <c r="N335"/>
  <c r="N331"/>
  <c r="N324"/>
  <c r="N325" s="1"/>
  <c r="N329" s="1"/>
  <c r="N321"/>
  <c r="N319"/>
  <c r="N315"/>
  <c r="N308"/>
  <c r="N309" s="1"/>
  <c r="N313" s="1"/>
  <c r="N305"/>
  <c r="N303"/>
  <c r="N299"/>
  <c r="N292"/>
  <c r="N293" s="1"/>
  <c r="N297" s="1"/>
  <c r="N289"/>
  <c r="N287"/>
  <c r="N283"/>
  <c r="N276"/>
  <c r="N277" s="1"/>
  <c r="N281" s="1"/>
  <c r="N273"/>
  <c r="N271"/>
  <c r="N267"/>
  <c r="N260"/>
  <c r="N261" s="1"/>
  <c r="N265" s="1"/>
  <c r="N257"/>
  <c r="N255"/>
  <c r="N251"/>
  <c r="N244"/>
  <c r="N245" s="1"/>
  <c r="N249" s="1"/>
  <c r="N241"/>
  <c r="N239"/>
  <c r="N235"/>
  <c r="N228"/>
  <c r="N229" s="1"/>
  <c r="N225"/>
  <c r="P204"/>
  <c r="R203"/>
  <c r="R202"/>
  <c r="R201"/>
  <c r="R200"/>
  <c r="R199"/>
  <c r="R198"/>
  <c r="R197"/>
  <c r="R196"/>
  <c r="R195"/>
  <c r="N194"/>
  <c r="R194" s="1"/>
  <c r="N193"/>
  <c r="R193" s="1"/>
  <c r="N192"/>
  <c r="R192" s="1"/>
  <c r="N191"/>
  <c r="R191" s="1"/>
  <c r="O203"/>
  <c r="O202"/>
  <c r="O201"/>
  <c r="O197"/>
  <c r="O196"/>
  <c r="O194"/>
  <c r="O193"/>
  <c r="O192"/>
  <c r="O191"/>
  <c r="N405" i="36"/>
  <c r="N399"/>
  <c r="N400" s="1"/>
  <c r="N403" s="1"/>
  <c r="M183" s="1"/>
  <c r="N396"/>
  <c r="N394"/>
  <c r="N390"/>
  <c r="N384"/>
  <c r="N385" s="1"/>
  <c r="N388" s="1"/>
  <c r="M182" s="1"/>
  <c r="N381"/>
  <c r="N379"/>
  <c r="N375"/>
  <c r="N368"/>
  <c r="N369" s="1"/>
  <c r="N373" s="1"/>
  <c r="M181" s="1"/>
  <c r="N365"/>
  <c r="N363"/>
  <c r="N359"/>
  <c r="N352"/>
  <c r="N353" s="1"/>
  <c r="N357" s="1"/>
  <c r="M180" s="1"/>
  <c r="N349"/>
  <c r="N347"/>
  <c r="N343"/>
  <c r="N336"/>
  <c r="N337" s="1"/>
  <c r="N341" s="1"/>
  <c r="M179" s="1"/>
  <c r="N333"/>
  <c r="N331"/>
  <c r="N327"/>
  <c r="N320"/>
  <c r="N321" s="1"/>
  <c r="N325" s="1"/>
  <c r="M178" s="1"/>
  <c r="N317"/>
  <c r="N315"/>
  <c r="N311"/>
  <c r="N304"/>
  <c r="N305" s="1"/>
  <c r="N309" s="1"/>
  <c r="M177" s="1"/>
  <c r="N301"/>
  <c r="N299"/>
  <c r="N295"/>
  <c r="N288"/>
  <c r="N289" s="1"/>
  <c r="N293" s="1"/>
  <c r="M176" s="1"/>
  <c r="N285"/>
  <c r="N283"/>
  <c r="N279"/>
  <c r="N272"/>
  <c r="N273" s="1"/>
  <c r="N277" s="1"/>
  <c r="M175" s="1"/>
  <c r="N269"/>
  <c r="N267"/>
  <c r="N263"/>
  <c r="N256"/>
  <c r="N257" s="1"/>
  <c r="N261" s="1"/>
  <c r="M174" s="1"/>
  <c r="N253"/>
  <c r="N251"/>
  <c r="N247"/>
  <c r="N240"/>
  <c r="N241" s="1"/>
  <c r="N245" s="1"/>
  <c r="M173" s="1"/>
  <c r="N237"/>
  <c r="N235"/>
  <c r="N231"/>
  <c r="N224"/>
  <c r="N225" s="1"/>
  <c r="N229" s="1"/>
  <c r="M172" s="1"/>
  <c r="N221"/>
  <c r="N219"/>
  <c r="N215"/>
  <c r="N208"/>
  <c r="N209" s="1"/>
  <c r="N205"/>
  <c r="P184"/>
  <c r="N183"/>
  <c r="R183" s="1"/>
  <c r="N182"/>
  <c r="R182" s="1"/>
  <c r="N181"/>
  <c r="R181" s="1"/>
  <c r="N180"/>
  <c r="R180" s="1"/>
  <c r="N179"/>
  <c r="R179" s="1"/>
  <c r="N178"/>
  <c r="R178" s="1"/>
  <c r="N177"/>
  <c r="R177" s="1"/>
  <c r="N176"/>
  <c r="R176" s="1"/>
  <c r="N175"/>
  <c r="R175" s="1"/>
  <c r="N174"/>
  <c r="R174" s="1"/>
  <c r="N173"/>
  <c r="R173" s="1"/>
  <c r="N172"/>
  <c r="R172" s="1"/>
  <c r="N171"/>
  <c r="R171" s="1"/>
  <c r="H159"/>
  <c r="G159"/>
  <c r="F159"/>
  <c r="E159"/>
  <c r="D159"/>
  <c r="H149"/>
  <c r="G149"/>
  <c r="F149"/>
  <c r="E149"/>
  <c r="D149"/>
  <c r="H140"/>
  <c r="G140"/>
  <c r="F140"/>
  <c r="E140"/>
  <c r="D140"/>
  <c r="H132"/>
  <c r="G132"/>
  <c r="F132"/>
  <c r="E132"/>
  <c r="H125"/>
  <c r="G125"/>
  <c r="F125"/>
  <c r="E125"/>
  <c r="H118"/>
  <c r="G118"/>
  <c r="F118"/>
  <c r="E118"/>
  <c r="D118"/>
  <c r="H110"/>
  <c r="G110"/>
  <c r="F110"/>
  <c r="E110"/>
  <c r="D110"/>
  <c r="H103"/>
  <c r="G103"/>
  <c r="F103"/>
  <c r="E103"/>
  <c r="D103"/>
  <c r="H96"/>
  <c r="G96"/>
  <c r="F96"/>
  <c r="E96"/>
  <c r="D96"/>
  <c r="H89"/>
  <c r="G89"/>
  <c r="F89"/>
  <c r="E89"/>
  <c r="D89"/>
  <c r="H75"/>
  <c r="G75"/>
  <c r="F75"/>
  <c r="E75"/>
  <c r="D75"/>
  <c r="H68"/>
  <c r="G68"/>
  <c r="F68"/>
  <c r="E68"/>
  <c r="D68"/>
  <c r="H61"/>
  <c r="G61"/>
  <c r="F61"/>
  <c r="E61"/>
  <c r="D61"/>
  <c r="H54"/>
  <c r="G54"/>
  <c r="F54"/>
  <c r="E54"/>
  <c r="D54"/>
  <c r="H48"/>
  <c r="G48"/>
  <c r="F48"/>
  <c r="E48"/>
  <c r="D48"/>
  <c r="H41"/>
  <c r="G41"/>
  <c r="F41"/>
  <c r="E41"/>
  <c r="D41"/>
  <c r="H34"/>
  <c r="G34"/>
  <c r="F34"/>
  <c r="E34"/>
  <c r="D34"/>
  <c r="H27"/>
  <c r="G27"/>
  <c r="F27"/>
  <c r="E27"/>
  <c r="D27"/>
  <c r="E22"/>
  <c r="O183" s="1"/>
  <c r="E21"/>
  <c r="O182" s="1"/>
  <c r="E20"/>
  <c r="O181" s="1"/>
  <c r="E19"/>
  <c r="O180" s="1"/>
  <c r="E18"/>
  <c r="O179" s="1"/>
  <c r="E17"/>
  <c r="O178" s="1"/>
  <c r="E16"/>
  <c r="O177" s="1"/>
  <c r="E15"/>
  <c r="O176" s="1"/>
  <c r="E14"/>
  <c r="O175" s="1"/>
  <c r="E13"/>
  <c r="O174" s="1"/>
  <c r="E12"/>
  <c r="O173" s="1"/>
  <c r="E11"/>
  <c r="O172" s="1"/>
  <c r="E10"/>
  <c r="O171" s="1"/>
  <c r="O199" i="38" l="1"/>
  <c r="O188" i="41"/>
  <c r="I10"/>
  <c r="J16" i="40"/>
  <c r="J19"/>
  <c r="J17"/>
  <c r="J19" i="38"/>
  <c r="J17"/>
  <c r="J14"/>
  <c r="A19" i="43"/>
  <c r="A17"/>
  <c r="A15"/>
  <c r="A13"/>
  <c r="A18"/>
  <c r="A16"/>
  <c r="J16" s="1"/>
  <c r="A14"/>
  <c r="J14" s="1"/>
  <c r="N200" i="40"/>
  <c r="A10" i="43"/>
  <c r="O203" i="39"/>
  <c r="F20" i="43"/>
  <c r="F19" i="41"/>
  <c r="N232" i="39"/>
  <c r="F10" i="43"/>
  <c r="O204" i="38"/>
  <c r="F15" i="43"/>
  <c r="F12" i="36"/>
  <c r="F20"/>
  <c r="A12"/>
  <c r="A15"/>
  <c r="A17"/>
  <c r="A10"/>
  <c r="A13"/>
  <c r="A16"/>
  <c r="A11"/>
  <c r="A14"/>
  <c r="N233" i="38"/>
  <c r="N230" i="41"/>
  <c r="M188"/>
  <c r="F16" i="36"/>
  <c r="O201" i="41"/>
  <c r="F21"/>
  <c r="O200" i="43"/>
  <c r="F12"/>
  <c r="F18"/>
  <c r="F22"/>
  <c r="O202" i="44"/>
  <c r="O184" i="36"/>
  <c r="F10"/>
  <c r="F14"/>
  <c r="F18"/>
  <c r="A11" i="43"/>
  <c r="A12"/>
  <c r="A10" i="41"/>
  <c r="A12"/>
  <c r="A13"/>
  <c r="A14"/>
  <c r="A15"/>
  <c r="A16"/>
  <c r="A17"/>
  <c r="N231" i="44"/>
  <c r="N229" i="43"/>
  <c r="I10"/>
  <c r="F11"/>
  <c r="I12"/>
  <c r="F13"/>
  <c r="I15"/>
  <c r="F17"/>
  <c r="I18"/>
  <c r="F19"/>
  <c r="I20"/>
  <c r="F21"/>
  <c r="I22"/>
  <c r="F23"/>
  <c r="I24"/>
  <c r="I11"/>
  <c r="I13"/>
  <c r="I17"/>
  <c r="I19"/>
  <c r="I21"/>
  <c r="I23"/>
  <c r="F24"/>
  <c r="F12" i="41"/>
  <c r="I13"/>
  <c r="F14"/>
  <c r="I15"/>
  <c r="F16"/>
  <c r="I17"/>
  <c r="F18"/>
  <c r="I19"/>
  <c r="F20"/>
  <c r="I21"/>
  <c r="F22"/>
  <c r="I23"/>
  <c r="F10"/>
  <c r="I12"/>
  <c r="F13"/>
  <c r="I14"/>
  <c r="F15"/>
  <c r="I16"/>
  <c r="F17"/>
  <c r="I18"/>
  <c r="I20"/>
  <c r="I22"/>
  <c r="F23"/>
  <c r="M229" i="40"/>
  <c r="N213" i="36"/>
  <c r="M171"/>
  <c r="I10"/>
  <c r="F11"/>
  <c r="I12"/>
  <c r="F13"/>
  <c r="I14"/>
  <c r="F15"/>
  <c r="I16"/>
  <c r="F17"/>
  <c r="I18"/>
  <c r="F19"/>
  <c r="I20"/>
  <c r="F21"/>
  <c r="I22"/>
  <c r="I11"/>
  <c r="I13"/>
  <c r="I15"/>
  <c r="I17"/>
  <c r="I19"/>
  <c r="I21"/>
  <c r="F22"/>
  <c r="J14" i="39" l="1"/>
  <c r="A25" i="43"/>
  <c r="A23" i="36"/>
  <c r="J20" i="39"/>
  <c r="J18"/>
  <c r="J10" i="44"/>
  <c r="J16" i="39"/>
  <c r="J22" i="43"/>
  <c r="J21" i="44"/>
  <c r="J13" i="43"/>
  <c r="J17" i="41"/>
  <c r="J13"/>
  <c r="J20"/>
  <c r="J21"/>
  <c r="J15" i="44"/>
  <c r="J12"/>
  <c r="J20"/>
  <c r="J16"/>
  <c r="J14"/>
  <c r="J13"/>
  <c r="J11"/>
  <c r="J17"/>
  <c r="J18" i="43"/>
  <c r="J12"/>
  <c r="J24"/>
  <c r="J21"/>
  <c r="J17"/>
  <c r="J11"/>
  <c r="J23"/>
  <c r="J14" i="41"/>
  <c r="J23"/>
  <c r="J19" i="43"/>
  <c r="J18" i="41"/>
  <c r="J12"/>
  <c r="J10"/>
  <c r="J16"/>
  <c r="J15"/>
  <c r="J15" i="43"/>
  <c r="J10"/>
  <c r="J17" i="36"/>
  <c r="J13"/>
  <c r="J10" i="38"/>
  <c r="J18"/>
  <c r="J15"/>
  <c r="J12"/>
  <c r="J21"/>
  <c r="J11" i="39"/>
  <c r="J13"/>
  <c r="A24" i="41"/>
  <c r="J19" i="44"/>
  <c r="J20" i="43"/>
  <c r="J22" i="41"/>
  <c r="J20" i="40"/>
  <c r="J13" i="38"/>
  <c r="J11"/>
  <c r="J19" i="39"/>
  <c r="J21" i="36"/>
  <c r="J22"/>
  <c r="J18"/>
  <c r="J14"/>
  <c r="J10"/>
  <c r="J21" i="39"/>
  <c r="J20" i="36"/>
  <c r="J12"/>
  <c r="J11"/>
  <c r="J19"/>
  <c r="J13" i="40"/>
  <c r="J24"/>
  <c r="J22"/>
  <c r="J11"/>
  <c r="J25"/>
  <c r="J18"/>
  <c r="J14"/>
  <c r="J12"/>
  <c r="J10"/>
  <c r="J17" i="39"/>
  <c r="J22" i="38"/>
  <c r="J20"/>
  <c r="J18" i="44"/>
  <c r="J12" i="39"/>
  <c r="J19" i="41"/>
  <c r="J24" i="38"/>
  <c r="J15" i="40"/>
  <c r="J15" i="39"/>
  <c r="J16" i="38"/>
  <c r="J15" i="36"/>
  <c r="J23" i="40"/>
  <c r="J21"/>
  <c r="J22" i="39"/>
  <c r="J25" i="38"/>
  <c r="J23"/>
  <c r="J16" i="36"/>
  <c r="J10" i="39"/>
  <c r="N413" i="24" l="1"/>
  <c r="N414" s="1"/>
  <c r="N417" s="1"/>
  <c r="N419"/>
  <c r="N410"/>
  <c r="N408"/>
  <c r="R221" l="1"/>
  <c r="O221" l="1"/>
  <c r="N404" l="1"/>
  <c r="N389"/>
  <c r="N373"/>
  <c r="N349"/>
  <c r="N333"/>
  <c r="N317"/>
  <c r="N301"/>
  <c r="N285"/>
  <c r="N269"/>
  <c r="N253"/>
  <c r="R219" l="1"/>
  <c r="R220"/>
  <c r="R209"/>
  <c r="N393"/>
  <c r="N377"/>
  <c r="N361"/>
  <c r="N337"/>
  <c r="N321"/>
  <c r="N305"/>
  <c r="N289"/>
  <c r="N273"/>
  <c r="N257"/>
  <c r="N243"/>
  <c r="N275"/>
  <c r="N291"/>
  <c r="N307"/>
  <c r="N323"/>
  <c r="N339"/>
  <c r="N363"/>
  <c r="N379"/>
  <c r="N395"/>
  <c r="P222"/>
  <c r="O216" l="1"/>
  <c r="O218"/>
  <c r="O217"/>
  <c r="O215"/>
  <c r="O212"/>
  <c r="O211"/>
  <c r="O213" l="1"/>
  <c r="O209"/>
  <c r="O220"/>
  <c r="J12"/>
  <c r="J14"/>
  <c r="J18"/>
  <c r="O219"/>
  <c r="J17"/>
  <c r="J10"/>
  <c r="J13"/>
  <c r="J16"/>
  <c r="J19"/>
  <c r="O222" l="1"/>
</calcChain>
</file>

<file path=xl/sharedStrings.xml><?xml version="1.0" encoding="utf-8"?>
<sst xmlns="http://schemas.openxmlformats.org/spreadsheetml/2006/main" count="8133" uniqueCount="391">
  <si>
    <t>ΩΡΑ</t>
  </si>
  <si>
    <t>ΩΡΑΡΙΟ</t>
  </si>
  <si>
    <t>ΜΑΘΗΜΑ</t>
  </si>
  <si>
    <t>ΩΡΕΣ</t>
  </si>
  <si>
    <t>ΕΡΓΑΣΤΗΡΙΟ</t>
  </si>
  <si>
    <t>ΣΥΝΟΛΟ ΩΡΩΝ</t>
  </si>
  <si>
    <t>ΜΕΓΙΣΤΟΣ ΑΡΙΘΜΟΣ ΑΠΟΥΣΙΩΝ           (ΩΡΕΣ*15ΕΒΔ*15%)</t>
  </si>
  <si>
    <t>ΕΚΠΑΙΔΕΥΤΗΣ ΘΕΩΡΙΑΣ</t>
  </si>
  <si>
    <t>ΕΚΠΑΙΔΕΥΤΗΣ ΕΡΓΑΣΤΗΡΙΟΥ</t>
  </si>
  <si>
    <t>ΥΠΟΜΝΗΜΑ</t>
  </si>
  <si>
    <t>14:15 – 15:00</t>
  </si>
  <si>
    <t>15:10 – 15:55</t>
  </si>
  <si>
    <t>16:05 – 16:50</t>
  </si>
  <si>
    <t>17:00 – 17:45</t>
  </si>
  <si>
    <t>17:55 - 18:40</t>
  </si>
  <si>
    <t>18:50 – 19:35</t>
  </si>
  <si>
    <t>Α/Α</t>
  </si>
  <si>
    <t>ΔΙΔΑΣΚΩΝ</t>
  </si>
  <si>
    <t>ΜΑΘΗΜΑΤΑ</t>
  </si>
  <si>
    <t>ΣΕΛΙΔΑ</t>
  </si>
  <si>
    <t>ΣΥΝΟΛΟ</t>
  </si>
  <si>
    <t>ΠΑΡΑΤΗΡΗΣΕΙΣ.</t>
  </si>
  <si>
    <t>1.</t>
  </si>
  <si>
    <t>Ο εκπαιδευτής σημειώνει αναλυτικά άνα ώρα τι δίδαξε σε κάθε διδακτική ώρα,</t>
  </si>
  <si>
    <t>γράφει ολογράφως το ονοματεπώνυμο του και  υπογράφει.</t>
  </si>
  <si>
    <t>2.</t>
  </si>
  <si>
    <t xml:space="preserve">Στο τέλος κάθε εξαμήνου, παρακαλούνται οι διδάσκοντες να κλείνουν το βιβλίο ύλης στο </t>
  </si>
  <si>
    <t>αντίστοιχο μάθημα τους:</t>
  </si>
  <si>
    <r>
      <t xml:space="preserve">Υπόδειγμα: </t>
    </r>
    <r>
      <rPr>
        <sz val="11"/>
        <color theme="1"/>
        <rFont val="Calibri"/>
        <family val="2"/>
        <charset val="161"/>
        <scheme val="minor"/>
      </rPr>
      <t xml:space="preserve"> Κλείνεται σήμερα -- /-- /201  , ημέρα ………………………………. το βιβλίο ύλης στο</t>
    </r>
  </si>
  <si>
    <t>μάθημα "……………………………………………………………………………………." με την παρατήρηση ότι</t>
  </si>
  <si>
    <t xml:space="preserve">διδάχτηκε όλη η προβλεπόμενη ύλη από το Αναλυτικό Πρόγραμμα που Ορίζει η Γενική </t>
  </si>
  <si>
    <t xml:space="preserve"> Ο Εκπαιδευτής /τρια </t>
  </si>
  <si>
    <t>(Ονοματεπώνυμο και υπογραφή)</t>
  </si>
  <si>
    <t>ΠΡΟΓΡΑΜΜΑ ΠΡΟΟΔΩΝ</t>
  </si>
  <si>
    <t>ΠΡΟΓΡΑΜΜΑ ΤΕΛΙΚΩΝ ΕΞΕΤΑΣΕΩΝ</t>
  </si>
  <si>
    <t>ΘΕΩΡΙΑ</t>
  </si>
  <si>
    <t>\</t>
  </si>
  <si>
    <t>ΑΓΓΛΙΚΑ</t>
  </si>
  <si>
    <t>ΓΕΡΜΑΝΙΚΑ</t>
  </si>
  <si>
    <t>ΤΕΧΝΙΚΟΣ ΑΙΣΘΗΤΙΚΗΣ ΤΕΧΝΗΣ &amp; ΜΑΚΙΓΙΑΖ</t>
  </si>
  <si>
    <t xml:space="preserve">Φύλακας Μουσείων &amp; Αρχαιολογικών Χώρων  </t>
  </si>
  <si>
    <t>ΜΙΣΑΗΛΙΔΟΥ ΔΕΣΠΟΙΝΑ</t>
  </si>
  <si>
    <t>ΚΥΒΕΡΝΗΤΗΣ ΣΚΑΦΩΝ ΑΝΑΨΥΧΗΣ</t>
  </si>
  <si>
    <t>ΤΕΧΝΙΚΟΣ ΜΑΓΕΙΡΙΚΗΣ ΤΕΧΝΗΣ ΑΡΧΙΜΑΓΕΙΡΑΣ (CHEF)</t>
  </si>
  <si>
    <t>ΤΕΧΝΙΚΟΣ ΤΟΥΡΙΣΤΙΚΩΝ ΜΟΝΑΔΩΝ ΚΑΙ ΕΠΙΧΕΙΡΗΣΕΩΝ ΦΙΛΟΞΕΝΙΑΣ</t>
  </si>
  <si>
    <t>ΦΥΛΑΚΑΣ ΜΟΥΣΕΙΩΝ ΚΑΙ ΑΡΧΑΙΟΛΟΓΙΚΩΝ ΧΩΡΩΝ</t>
  </si>
  <si>
    <t>ΠΡΑΚΤΙΚΗ ΕΦΑΡΜΟΓΗ ΣΤΗΝ ΕΙΔΙΚΟΤΗΤΑ</t>
  </si>
  <si>
    <t xml:space="preserve">Γραμματεία Δια Βίου Μάθησης και Νέας Γενιάς και  αναρτηθήκαν ολες οι σημειώσεις του μαθήματος </t>
  </si>
  <si>
    <t>στην ηλεκτρονική πλατφόρμα τηλεκπαίδεσης του ΔΙΕΚ ΡΟΔΟΥ.</t>
  </si>
  <si>
    <t>Αγγλική Ορολογία</t>
  </si>
  <si>
    <t xml:space="preserve">Ναυτιλία </t>
  </si>
  <si>
    <t>Ναυτική Τέχνη – Ναυτοσύνη</t>
  </si>
  <si>
    <t>Στοιχεία Ναυπηγικής</t>
  </si>
  <si>
    <t xml:space="preserve">Τεχνική Κατάρτιση </t>
  </si>
  <si>
    <t>Πρακτική Εφαρμογή στην Ειδικότητα</t>
  </si>
  <si>
    <t>ΧΡΙΣΤΟΔΟΥΛΟΥ ΓΕΩΡΓΙΟΣ</t>
  </si>
  <si>
    <t>ΚΟΥΡΚΟΥΛΟΣ ΜΙΧΑΗΛ</t>
  </si>
  <si>
    <t>ΛΕΛΕΚΗ ΜΑΡΙΑ</t>
  </si>
  <si>
    <t>ΒΟΛΟΝΑΚΗ ΑΙΚΑΤΕΡΙΝΗ</t>
  </si>
  <si>
    <t xml:space="preserve">ΒΟΗΘΟΣ ΒΡΕΦΟΝΗΠΙΟΚΟΜΩΝ </t>
  </si>
  <si>
    <t>ΣΧΟΛΙΚΗ ΧΡΟΝΙΑ 2017-2018</t>
  </si>
  <si>
    <t>15:10 – 16:50</t>
  </si>
  <si>
    <t>17:00 – 18:30</t>
  </si>
  <si>
    <t>18:40 – 20:25</t>
  </si>
  <si>
    <t>ΑΡΓΙΑ - ΚΑΘΑΡΑ ΔΕΥΤΕΡΑ</t>
  </si>
  <si>
    <t>ΑΡΓΙΑ - ΠΡΩΤΟΜΑΓΙΑ</t>
  </si>
  <si>
    <t>ΔΕΥΤΕΡΑ  07/05/2018</t>
  </si>
  <si>
    <t>ΤΡΙΤΗ 08/05/2018</t>
  </si>
  <si>
    <t>ΤΕΤΑΡΤΗ 09/05/2018</t>
  </si>
  <si>
    <t>ΠΕΜΠΤΗ  10/05/2018</t>
  </si>
  <si>
    <t>ΠΑΡΑΣΚΕΥΗ 11/05/2018</t>
  </si>
  <si>
    <t>ΑΡΓΙΑ - ΤΟΥ ΑΙΟΥ ΠΝΕΥΜΑΤΟΣ</t>
  </si>
  <si>
    <t>ΔΕΥΤΕΡΑ  25/06/2018</t>
  </si>
  <si>
    <t>ΤΡΙΤΗ 26/06/2018</t>
  </si>
  <si>
    <t>ΤΕΤΑΡΤΗ 27/06/2018</t>
  </si>
  <si>
    <t>ΠΕΜΠΤΗ  28/06/2018</t>
  </si>
  <si>
    <t>ΠΑΡΑΣΚΕΥΗ 29/06/2018</t>
  </si>
  <si>
    <t>Ναυτιλιακή Νομοθεσία</t>
  </si>
  <si>
    <t>Γιώτιγκ και Τουρισμός</t>
  </si>
  <si>
    <t>ΧΡΙΣΤΟΔΟΥΛΟΥ ΓΕΩΡΓΙΟΣ - ΚΟΥΡΚΟΥΛΟΣ ΜΙΧΑΗΛ - ΚΟΥΝΕΓΕΛΙΔΗΣ ΣΤΕΦΑΝΟΣ</t>
  </si>
  <si>
    <t>ΠΑΤΑΤΟΥΚΟΥ ΜΑΡΙΑ</t>
  </si>
  <si>
    <r>
      <t xml:space="preserve">B’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31</t>
    </r>
  </si>
  <si>
    <t>`</t>
  </si>
  <si>
    <t xml:space="preserve"> </t>
  </si>
  <si>
    <t>ΔΕΝ ΘΑ ΓΙΝΟΥΝ ΜΑΘΗΜΑΤΑ</t>
  </si>
  <si>
    <t>1 ΕΩΣ10</t>
  </si>
  <si>
    <t>11ΕΩΣ 20</t>
  </si>
  <si>
    <t>21ΕΩΣ 30</t>
  </si>
  <si>
    <t>41ΕΩΣ50</t>
  </si>
  <si>
    <t>31ΕΩΣ40</t>
  </si>
  <si>
    <t>71ΕΩΣ 80</t>
  </si>
  <si>
    <t>61ΕΩΣ 70</t>
  </si>
  <si>
    <t>51ΕΩΣ 60</t>
  </si>
  <si>
    <t>81ΕΩΣ 90</t>
  </si>
  <si>
    <t>91 ΕΩΣ 100</t>
  </si>
  <si>
    <t>91 ΕΩΣ 95</t>
  </si>
  <si>
    <t>96 ΕΩΣ 95</t>
  </si>
  <si>
    <t>96 ΕΩΣ 98</t>
  </si>
  <si>
    <t>99 ΕΩΣ 100</t>
  </si>
  <si>
    <t>2018 Α</t>
  </si>
  <si>
    <t>ΣΧΟΛΙΚΗ ΧΡΟΝΙΑ 2020-2021</t>
  </si>
  <si>
    <t>ΣΤΕΛΕΧΟΣ ΔΙΟΙΚΗΣΗΣ ΚΑΙ ΟΙΚΟΝΟΜΙΑΣ</t>
  </si>
  <si>
    <t>ΤΕΧΝΙΚΟΣ  ΦΑΡΜΑΚΩΝ , ΚΑΛΛΥΝΤΙΚΩΝ ΚΑΙ ΠΑΡΕΜΦΕΡΩΝ ΠΡΟΙΟΝΤΩΝ</t>
  </si>
  <si>
    <t>ΤΕΧΝΙΚΟΣ  Η/Υ</t>
  </si>
  <si>
    <r>
      <t xml:space="preserve">Α’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33</t>
    </r>
  </si>
  <si>
    <r>
      <t xml:space="preserve">Α’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30</t>
    </r>
  </si>
  <si>
    <r>
      <t xml:space="preserve">Α’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35</t>
    </r>
  </si>
  <si>
    <t>ΤΕΧΝΙΚΟΣ ΔΑΣΙΚΗΣ ΠΡΟΣΤΑΣΙΑΣ</t>
  </si>
  <si>
    <t>2020 Α</t>
  </si>
  <si>
    <t>ΕΠΙΚΟΙΝΩΝΙΕΣ ΔΕΔΟΜΕΝΩΝ</t>
  </si>
  <si>
    <t>ΔΙΚΑΙΟ Ι</t>
  </si>
  <si>
    <t>ΟΙΚΟΝΟΜΙΚΑ ΜΑΘΗΜΑΤΙΚΑ Ι</t>
  </si>
  <si>
    <t>ΣΤΑΤΙΣΤΙΚΗ</t>
  </si>
  <si>
    <t>Τουριστική Ψυχολογία</t>
  </si>
  <si>
    <t xml:space="preserve">ΔΕΥΤΕΡΑ   </t>
  </si>
  <si>
    <t xml:space="preserve">ΤΡΙΤΗ </t>
  </si>
  <si>
    <t xml:space="preserve">ΤΕΤΑΡΤΗ </t>
  </si>
  <si>
    <t>ΑΣΘΕΝΕΙΕΣ ΚΑΙ ΠΡΟΣΒΟΛΕΣ ΦΥΤΩΝ</t>
  </si>
  <si>
    <t>ΔΑΣΙΚΗ ΝΟΜΟΘΕΣΙΑ</t>
  </si>
  <si>
    <t>ΔΑΣΙΚΗ ΒΟΤΑΝΙΚΗ</t>
  </si>
  <si>
    <t>ΔΑΣΙΚΑ ΠΡΟΪΟΝΤΑ</t>
  </si>
  <si>
    <t xml:space="preserve">       </t>
  </si>
  <si>
    <t>ΠΡΑΚΤΙΚΗ ΑΣΚΗΣΗ</t>
  </si>
  <si>
    <t>ΓΑΛΛΙΚΑ</t>
  </si>
  <si>
    <t>ΓΕΝΙΚΗ ΧΗΜΕΙΑ</t>
  </si>
  <si>
    <t>ΦΥΣΙΚΕΣ ΚΑΙ ΧΗΜΙΚΕΣ ΔΙΕΡΓΑΣΙΕΣ</t>
  </si>
  <si>
    <t>ΑΣΦΑΛΕΙΑ ΚΑΙ ΥΓΙΕΙΝΗ ΣΤΗΝ ΕΡΓΑΣΙΑ</t>
  </si>
  <si>
    <t>ΔΕΥΤΕΡΑ  8/2/2020</t>
  </si>
  <si>
    <t>ΤΡΙΤΗ  9/2/2020</t>
  </si>
  <si>
    <t>ΤΕΤΑΡΤΗ 10/2/3030</t>
  </si>
  <si>
    <t>ΠΕΜΠΤΗ  11/2/2020</t>
  </si>
  <si>
    <t>ΠΑΡΑΣΚΕΥΗ 12/2/2020</t>
  </si>
  <si>
    <t>ΔΕΥΤΕΡΑ  15/2/2020</t>
  </si>
  <si>
    <t xml:space="preserve">ΤΡΙΤΗ  </t>
  </si>
  <si>
    <t xml:space="preserve">ΠΕΜΠΤΗ  </t>
  </si>
  <si>
    <t xml:space="preserve">ΠΑΡΑΣΚΕΥΗ </t>
  </si>
  <si>
    <t>ΑΝΑΛΥΤΙΚΗ ΧΗΜΕΙΑ Ι Θ</t>
  </si>
  <si>
    <t>ΑΝΑΛΥΤΙΚΗ ΧΗΜΕΙΑ Ι Ε</t>
  </si>
  <si>
    <t>ΗΛΕΚΤΡΟΤΕΧΝΙΑ Θ</t>
  </si>
  <si>
    <t>ΗΛΕΚΤΡΟΤΕΧΝΙΑ Ε</t>
  </si>
  <si>
    <t>ΑΝΑΛΟΓΙΚΑ ΗΛΕΚΤΡΟΝΙΚΑ Θ</t>
  </si>
  <si>
    <t>ΑΝΑΛΟΓΙΚΑ ΗΛΕΚΤΡΟΝΙΚΑ Ε</t>
  </si>
  <si>
    <t>ΨΗΦΙΑΚΑ ΗΛΕΚΤΡΟΝΙΚΑ Θ</t>
  </si>
  <si>
    <t>ΨΗΦΙΑΚΑ ΗΛΕΚΤΡΟΝΙΚΑ Ε</t>
  </si>
  <si>
    <t>ΛΕΙΤΟΥΡΓΙΚΑ ΣΥΣΤΗΜΑΤΑ Ι Θ</t>
  </si>
  <si>
    <t>ΛΕΙΤΟΥΡΓΙΚΑ ΣΥΣΤΗΜΑΤΑ Ι Ε</t>
  </si>
  <si>
    <t>ΒΙΟΛΟΓΙΑ - ΟΙΚΟΛΟΓΙΑ ΑΓΡΙΩΝ ΖΩΩΝ ΠΤΗΝΩΝ Θ</t>
  </si>
  <si>
    <t>ΒΙΟΛΟΓΙΑ - ΟΙΚΟΛΟΓΙΑ ΑΓΡΙΩΝ ΖΩΩΝ ΠΤΗΝΩΝ Ε</t>
  </si>
  <si>
    <t>ΣΩΜΑΤΙΚΗ ΑΓΩΓΗ – ΣΚΟΠΟΒΟΛΗ Θ</t>
  </si>
  <si>
    <t>ΣΩΜΑΤΙΚΗ ΑΓΩΓΗ – ΣΚΟΠΟΒΟΛΗ Ε</t>
  </si>
  <si>
    <t xml:space="preserve">ΑΡΓΙΑ </t>
  </si>
  <si>
    <t>ΠΑΡΑΣΚΕΥΗ 01/10/2021</t>
  </si>
  <si>
    <t>ΔΕΥΤΕΡΑ  04/10/2021</t>
  </si>
  <si>
    <t>ΤΡΙΤΗ 05/10/2021</t>
  </si>
  <si>
    <t>ΤΕΤΑΡΤΗ 06/10/2021</t>
  </si>
  <si>
    <t>ΠΕΜΠΤΗ  07/10/2021</t>
  </si>
  <si>
    <t>ΠΑΡΑΣΚΕΥΗ 08/10/2021</t>
  </si>
  <si>
    <t>ΔΕΥΤΕΡΑ  7/2/2022</t>
  </si>
  <si>
    <t>ΤΡΙΤΗ  8/2/2022</t>
  </si>
  <si>
    <t>ΤΕΤΑΡΤΗ 9/2/2022</t>
  </si>
  <si>
    <t>ΠΕΜΠΤΗ  10/2/2022</t>
  </si>
  <si>
    <t>ΠΑΡΑΣΚΕΥΗ 11/2/2022</t>
  </si>
  <si>
    <t>ΔΕΥΤΕΡΑ  14/2/2022</t>
  </si>
  <si>
    <t>ΤΡΙΤΗ  15/2/2022</t>
  </si>
  <si>
    <t>ΤΕΤΑΡΤΗ 16/2/2022</t>
  </si>
  <si>
    <t>ΠΕΜΠΤΗ  17/2/2022</t>
  </si>
  <si>
    <t>ΠΑΡΑΣΚΕΥΗ 18/2/2022</t>
  </si>
  <si>
    <t xml:space="preserve">ΓΕΡΜΑΝΙΚΑ  </t>
  </si>
  <si>
    <t xml:space="preserve">ΑΓΓΛΙΚΑ  </t>
  </si>
  <si>
    <t xml:space="preserve">ΠΡΑΚΤΙΚΗ ΕΦΑΡΜΟΓΗ ΣΤΗΝ ΕΙΔΙΚΟΤΗΤΑ ΕΡΓΑΣΤΗΡΙΟ  </t>
  </si>
  <si>
    <t>ΣΧΟΛΙΚΗ ΧΡΟΝΙΑ 2021-2022</t>
  </si>
  <si>
    <t>2021Α</t>
  </si>
  <si>
    <t xml:space="preserve">ΣΤΟΙΧΕΙΑ ΧΗΜΕΙΑΣ-ΚΟΣΜΕΤΟΛΟΓΙΑ  </t>
  </si>
  <si>
    <t xml:space="preserve">ΑΙΣΘΗΤΙΚΗ ΠΡΟΣΩΠΟΥ ΘΕΩΡΙΑ </t>
  </si>
  <si>
    <t xml:space="preserve">ΑΙΣΘΗΤΙΚΗ ΑΚΡΩΝ ΕΡΓΑΣΤΗΡΙΟ </t>
  </si>
  <si>
    <t xml:space="preserve">ΠΡΑΚΤΙΚΗ ΕΦΑΡΜΟΓΗ ΣΤΗΝ ΕΙΔΙΚΟΤΗΤΑ </t>
  </si>
  <si>
    <t xml:space="preserve">Αγγλικά ή Γαλλικά  </t>
  </si>
  <si>
    <t xml:space="preserve">Ιστορία Τέχνης  </t>
  </si>
  <si>
    <r>
      <t xml:space="preserve">Φυσική Αγωγή &amp; Αυτοάμυνα ΕΡΓΑΣΤΗΡΙΟ </t>
    </r>
    <r>
      <rPr>
        <sz val="11"/>
        <color theme="4" tint="-0.249977111117893"/>
        <rFont val="Calibri"/>
        <family val="2"/>
        <charset val="161"/>
        <scheme val="minor"/>
      </rPr>
      <t/>
    </r>
  </si>
  <si>
    <t xml:space="preserve">Στοιχεία Μουσειολογίας  </t>
  </si>
  <si>
    <t xml:space="preserve">Βασικές Αρχές Φύλαξης Μουσείων,Μνημείων και Αρχαιολογικών Χώρων </t>
  </si>
  <si>
    <r>
      <t xml:space="preserve">Πρακτική Εφαρμογή στην Ειδικότητα ΕΡΓΑΣΤΗΡΙΟ  </t>
    </r>
    <r>
      <rPr>
        <sz val="11"/>
        <color theme="4" tint="-0.249977111117893"/>
        <rFont val="Calibri"/>
        <family val="2"/>
        <charset val="161"/>
        <scheme val="minor"/>
      </rPr>
      <t/>
    </r>
  </si>
  <si>
    <t xml:space="preserve">Αγγλικά ή Γαλλικά </t>
  </si>
  <si>
    <t xml:space="preserve">Φυσική Αγωγή &amp; Αυτοάμυνα ΕΡΓΑΣΤΗΡΙΟ </t>
  </si>
  <si>
    <t xml:space="preserve">Αντιμετώπιση Έκτακτων Περιστατικών ΘΕΩΡΙΑ </t>
  </si>
  <si>
    <t>ΠΑΙΔΑΓΩΓΙΚΗ - ΝΗΠΙΑΓΩΓΙΚΗ</t>
  </si>
  <si>
    <t>ΕΞΕΛΙΚΤΙΚΗ ΨΥΧΟΛΟΓΙΑ</t>
  </si>
  <si>
    <t>ΣΤΟΙΧΕΙΑ ΒΡΕΦΟΚΟΜΙΑΣ</t>
  </si>
  <si>
    <t>ΠΑΙΔΙΚΗ ΛΟΓΟΤΕΧΝΙΑ</t>
  </si>
  <si>
    <t>ΣΤΕΛΕΧΟΣ ΜΗΧΑΝΟΓΡΑΦΗΜΕΝΟΥ ΛΟΓΙΣΤΗΡΙΟΥ-ΦΟΡΟΤΕΧΝΙΚΟΥ ΓΡΑΦΕΙΟΥ</t>
  </si>
  <si>
    <t>ΣΤΑΤΙΣΤΙΚΗ Ι</t>
  </si>
  <si>
    <t>ΔΙΟΙΚΗΣΗ ΕΠΙΧΕΙΡΗΣΕΩΝ Ι</t>
  </si>
  <si>
    <t>ΜΟΥΣΙΚΟΚΙΝΗΤΙΚΗ ΑΓΩΓΗ ΘΕΩΡΙΑ</t>
  </si>
  <si>
    <t>ΜΟΥΣΙΚΟΚΙΝΗΤΙΚΗ ΑΓΩΓΗ ΕΡΓΑΣΤΗΡΙΟ</t>
  </si>
  <si>
    <t>2021 Β</t>
  </si>
  <si>
    <t>2021Β</t>
  </si>
  <si>
    <t>ΤΕΧΝΙΚΑ ΕΡΓΑΣΤΗΡΙΟ</t>
  </si>
  <si>
    <t>ΑΠΟΤΡΙΧΩΣΗ ΕΡΓΑΣΤΗΡΙΟ</t>
  </si>
  <si>
    <r>
      <t xml:space="preserve">Β’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14</t>
    </r>
  </si>
  <si>
    <r>
      <t xml:space="preserve">Β’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35</t>
    </r>
  </si>
  <si>
    <r>
      <t xml:space="preserve">Β’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20</t>
    </r>
  </si>
  <si>
    <r>
      <t xml:space="preserve">Β’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18</t>
    </r>
  </si>
  <si>
    <r>
      <t xml:space="preserve">Δ’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16</t>
    </r>
  </si>
  <si>
    <r>
      <t xml:space="preserve">Δ’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22</t>
    </r>
  </si>
  <si>
    <t>Ελληνική Λαϊκή Τέχνη</t>
  </si>
  <si>
    <t xml:space="preserve">Ιστορία Τέχνης </t>
  </si>
  <si>
    <t>Κώδικες Επαγγελματικής Συμπεριφοράς</t>
  </si>
  <si>
    <t>Εισαγωγή στις Βασικές Έννοιες Προστασίας της Πολιτιστικής Κληρονομιάς</t>
  </si>
  <si>
    <t>Αντιμετώπιση Έκτακτων Περιστατικών ΕΡΓΑΣΤΗΡΙΟ</t>
  </si>
  <si>
    <t>Στοιχεία Νομοθεσίας για την Προστασία της Φυσικής &amp; Πολιτιστικής Κληρονομιάς</t>
  </si>
  <si>
    <t>Ηλεκτρονικά Συστήματα Ασφαλείας θεωρία</t>
  </si>
  <si>
    <t>Ηλεκτρονικά Συστήματα Ασφαλείας Εργαστήριο</t>
  </si>
  <si>
    <t xml:space="preserve">ΔΕΡΜΑΤΟΛΟΓΙΑ  </t>
  </si>
  <si>
    <t>ΜΟΡΦΟΛΟΓΙΑ ΕΠΑΓΓ. ΜΑΚΙΓΙΑΖ</t>
  </si>
  <si>
    <t xml:space="preserve">ΑΙΣΘΗΤΙΚΗ ΠΡΟΣΩΠΟΥ ΕΡΓΑΣΤΗΡΙΟ </t>
  </si>
  <si>
    <t>ΔΙΑΙΤΟΛΟΓΙΑ</t>
  </si>
  <si>
    <t>ΕΙΔΙΚΑ ΘΕΜΑΤΑ ΦΥΣΙΚΗΣ ΘΕΩΡΙΑ</t>
  </si>
  <si>
    <t>ΕΙΔΙΚΑ ΘΕΜΑΤΑ ΦΥΣΙΚΗΣ ΕΡΓΑΣΤΗΡΙΟ</t>
  </si>
  <si>
    <t>ΟΡΓΑΝΩΣΗ ΚΑΤΑΣΤΗΜΑΤΟΣ- MARKETING  ΘΕΩΡΙΑ</t>
  </si>
  <si>
    <t>ΟΡΓΑΝΩΣΗ ΚΑΤΑΣΤΗΜΑΤΟΣ- MARKETING ΕΡΓΑΣΤΗΡΙΟ</t>
  </si>
  <si>
    <t>ΠΡΩΤΕΣ ΒΟΗΘΕΙΕΣ ΥΓΙΕΙΝΗ ΚΑΙ ΑΣΦΑΛΕΙΑ ΕΡΓΑΣΙΑΚΟΥ ΧΩΡΟΥ</t>
  </si>
  <si>
    <t>ΟΡΓΑΝΩΣΗ - ΛΕΙΤΟΥΡΓΙΑ ΕΣΤΙΑΤΟΡΙΟΥ ΘΕΩΡΙΑ</t>
  </si>
  <si>
    <t>ΟΡΓΑΝΩΣΗ - ΛΕΙΤΟΥΡΓΙΑ ΕΣΤΙΑΤΟΡΙΟΥ ΕΡΓΑΣΤΗΡΙΟ</t>
  </si>
  <si>
    <t>ΟΡΓΑΝΩΣΗ, ΛΕΙΤΟΥΡΓΙΑ ΞΕΝΟΔΟΧΕΙΩΝ Ι,ΙΙ</t>
  </si>
  <si>
    <t xml:space="preserve">ΔΙΟΙΚΗΣΗ ΕΠΙΧΕΙΡΗΣΕΩΝ I </t>
  </si>
  <si>
    <t>ΥΓΙΕΙΝΗ ΚΑΙ ΑΣΦΑΛΕΙΑ</t>
  </si>
  <si>
    <t>ΟΙΝΟΛΟΓΙΑ</t>
  </si>
  <si>
    <t>BAR ΘΕΩΡΙΑ</t>
  </si>
  <si>
    <t>BAR ΕΡΓΑΣΤΗΡΙΟ</t>
  </si>
  <si>
    <t>ΣΤΟΙΧΕΙΑ ΠΑΙΔΙΑΤΡΙΚΗΣ</t>
  </si>
  <si>
    <t>ΠΡΩΤΕΣ ΒΟΗΘΕΙΕΣ</t>
  </si>
  <si>
    <t>ΚΟΣΤΟΛΟΓΙΟ ΠΑΡΑΣΚΕΥΑΣΜΑΤΩΝ</t>
  </si>
  <si>
    <t>ΟΙΚΟΝΟΜΙΚΗ ΤΩΝ ΕΠΙΧΕΙΡΗΣΕΩΝ</t>
  </si>
  <si>
    <t xml:space="preserve"> ΕΠΙΧΕΙΡΗΣΙΑΚΕΣ ΕΠΙΚΟΙΝΩΝΙΕΣ</t>
  </si>
  <si>
    <t>ΨΥΧΟΛΟΓΙΑΕΠΑΓΓΕΛΜΑΤΙΚΗ ΔΕΟΝΤΟΛΟΓΙΑ</t>
  </si>
  <si>
    <t>ΕΦΑΡΜΟΓΕΣ ΕΜΠΟΡΙΚΗΣ ΔΙΑΧΕΙΡΙΣΗΣ ΚΑΙ ΜΙΣΘΟΔΟΣΙΑ (Η/Υ)</t>
  </si>
  <si>
    <t>MARKETING ΥΠΗΡΕΣΙΩΝ</t>
  </si>
  <si>
    <t>ΧΡΗΜΑΤΟΟΙΚΟΝΟΜΙΚΗ ΔΙΟΙΚΗΣΗ</t>
  </si>
  <si>
    <t>ΔΙΟΙΚΗΣΗ ΠΡΟΣΩΠΙΚΟΥ</t>
  </si>
  <si>
    <t>ΔΙΟΙΚΗΣΗ MARKETING</t>
  </si>
  <si>
    <t>ΛΟΓΙΣΤΙΚΑ ΦΥΛΛΑ (SPREAD SHEETS - H/Y)</t>
  </si>
  <si>
    <t>ΟΡΓΑΝΩΣΗ - ΛΕΙΤΟΥΡΓΙΑ ΕΣΤΙΑΤΟΡΙΟΥ (Θ)</t>
  </si>
  <si>
    <t>ΟΡΓΑΝΩΣΗ - ΛΕΙΤΟΥΡΓΙΑ ΕΣΤΙΑΤΟΡΙΟΥ  (Ε)</t>
  </si>
  <si>
    <t>ΣΤΟΙΧΕΙΑ ΖΑΧΑΡΟΠΛΑΣΤΙΚΗΣ ΙΙ (Θ)</t>
  </si>
  <si>
    <t>ΣΤΟΙΧΕΙΑ ΖΑΧΑΡΟΠΛΑΣΤΙΚΗΣ ΙΙ (Ε)</t>
  </si>
  <si>
    <t>ΤΕΧΝΗ ΜΑΓΕΙΡΙΚΗΣ ΙΙ (Θ)</t>
  </si>
  <si>
    <t>ΤΕΧΝΗ ΜΑΓΕΙΡΙΚΗΣ ΙΙ  (Ε)</t>
  </si>
  <si>
    <t>ΘΕΡΑΠΕΙΕΣ ΣΩΜΑΤΟΣ (Θ)</t>
  </si>
  <si>
    <t>ΘΕΡΑΠΕΙΕΣ ΣΩΜΑΤΟΣ (Ε)</t>
  </si>
  <si>
    <t>ΜΕΘΟΔΟΙ ΕΥΕΞΙΑΣ ΚΑΙ ΧΑΛΑΡΩΣΗΣ- SPA (θ)</t>
  </si>
  <si>
    <t>ΜΕΘΟΔΟΙ ΕΥΕΞΙΑΣ ΚΑΙ ΧΑΛΑΡΩΣΗΣ- SPA (Ε)</t>
  </si>
  <si>
    <t>ΣΥΓΧΡΟΝΟ ΠΕΡΙΒΑΛΛΟΝ ΓΡΑΦΕΙΟΥ</t>
  </si>
  <si>
    <t>ΤΑΤΟΟ ΜΕ ΧΕΝΑ &amp; BODY PAINTING ΕΡΓΑΣΤΗΡΙΟ</t>
  </si>
  <si>
    <t>ΜΑΚΙΓΙΑΖ SPECIAL EFFECTS (Ε)</t>
  </si>
  <si>
    <t>ΤΕΤΑΡΤΗ  16/2/2022</t>
  </si>
  <si>
    <t>ΠΑΡΑΣΚΕΥΗ  18/2/2022</t>
  </si>
  <si>
    <t>ΔΕΥΤΕΡΑ  21/2/2022</t>
  </si>
  <si>
    <t>ΤΡΙΤΗ 22/2/2022</t>
  </si>
  <si>
    <t>ΤΕΤΑΡΤΗ  23/2/2022</t>
  </si>
  <si>
    <t>ΠΕΜΠΤΗ  24/2/2022</t>
  </si>
  <si>
    <t>ΠΑΡΑΣΚΕΥΗ  25/2/2022</t>
  </si>
  <si>
    <t>ΔΕΥΤΕΡΑ  28/2/2022</t>
  </si>
  <si>
    <t>ΤΡΙΤΗ  1/3/2022</t>
  </si>
  <si>
    <t>ΤΕΤΑΡΤΗ  2/3/2022</t>
  </si>
  <si>
    <t>ΠΕΜΠΤΗ   3/3/2022</t>
  </si>
  <si>
    <t>ΠΑΡΑΣΚΕΥΗ  4/3/2022</t>
  </si>
  <si>
    <t>ΔΕΥΤΕΡΑ 7/3/2022</t>
  </si>
  <si>
    <t>ΤΡΙΤΗ  8/3/2022</t>
  </si>
  <si>
    <t>ΤΕΤΑΡΤΗ 9/3/2022</t>
  </si>
  <si>
    <t>ΠΕΜΠΤΗ   10/3/2022</t>
  </si>
  <si>
    <t>ΠΑΡΑΣΚΕΥΗ 11/3/2022</t>
  </si>
  <si>
    <t>ΔΕΥΤΕΡΑ 21/3/2022</t>
  </si>
  <si>
    <t>ΔΕΥΤΕΡΑ 28/3/2022</t>
  </si>
  <si>
    <t>ΔΕΥΤΕΡΑ  14/3/2022</t>
  </si>
  <si>
    <t>ΤΡΙΤΗ  15/3/2022</t>
  </si>
  <si>
    <t>ΤΕΤΑΡΤΗ 16/3/2022</t>
  </si>
  <si>
    <t>ΠΕΜΠΤΗ   17/3/2022</t>
  </si>
  <si>
    <t>ΠΑΡΑΣΚΕΥΗ 18/3/2022</t>
  </si>
  <si>
    <t>ΤΡΙΤΗ  22/3/2022</t>
  </si>
  <si>
    <t>ΤΕΤΑΡΤΗ 23/3/2022</t>
  </si>
  <si>
    <t>ΠΕΜΠΤΗ   24/3/2022</t>
  </si>
  <si>
    <t>ΠΑΡΑΣΚΕΥΗ  25/3/2022</t>
  </si>
  <si>
    <t>ΤΡΙΤΗ  29/3/2022</t>
  </si>
  <si>
    <t>ΤΕΤΑΡΤΗ 30/3/2022</t>
  </si>
  <si>
    <t>ΠΕΜΠΤΗ   31/3/2022</t>
  </si>
  <si>
    <t>ΠΑΡΑΣΚΕΥΗ 1/4/2022</t>
  </si>
  <si>
    <t>ΔΕΥΤΕΡΑ  4/4/2022</t>
  </si>
  <si>
    <t>ΤΡΙΤΗ 5/4/2022</t>
  </si>
  <si>
    <t>ΤΕΤΑΡΤΗ 6/4/2022</t>
  </si>
  <si>
    <t>ΠΕΜΠΤΗ 7/4/2022</t>
  </si>
  <si>
    <t>ΠΑΡΑΣΚΕΥΗ 8/4/2022</t>
  </si>
  <si>
    <t>ΔΕΥΤΕΡΑ 11/4/2022</t>
  </si>
  <si>
    <t>ΤΡΙΤΗ 12/4/2022</t>
  </si>
  <si>
    <t>ΤΕΤΑΡΤΗ 13/4/2022</t>
  </si>
  <si>
    <t>ΠΕΜΠΤΗ 14/4/2022</t>
  </si>
  <si>
    <t>ΠΑΡΑΣΚΕΥΗ 15/4/2022</t>
  </si>
  <si>
    <t>ΔΕΥΤΕΡΑ  18/4/2022</t>
  </si>
  <si>
    <t>ΤΡΙΤΗ 19/4/2022</t>
  </si>
  <si>
    <t>ΤΕΤΑΡΤΗ 20/4/2022</t>
  </si>
  <si>
    <t>ΠΕΜΠΤΗ 21/4/2022</t>
  </si>
  <si>
    <t>ΠΑΡΑΣΚΕΥΗ 22/4/2022</t>
  </si>
  <si>
    <t>ΔΕΥΤΕΡΑ  25/4/2022</t>
  </si>
  <si>
    <t>ΤΡΙΤΗ 26/4/2022</t>
  </si>
  <si>
    <t>ΠΕΜΠΤΗ 28/4/2022</t>
  </si>
  <si>
    <t>ΠΑΡΑΣΚΕΥΗ 29/4/2022</t>
  </si>
  <si>
    <t>ΔΕΥΤΕΡΑ  2/5/2022</t>
  </si>
  <si>
    <t>ΤΡΙΤΗ 3/5/2022</t>
  </si>
  <si>
    <t>ΤΕΤΑΡΤΗ 4/5/2022</t>
  </si>
  <si>
    <t>ΠΕΜΠΤΗ  5/5/2022</t>
  </si>
  <si>
    <t>ΠΑΡΑΣΚΕΥΗ 6/5/2022</t>
  </si>
  <si>
    <t>ΔΕΥΤΕΡΑ  9/5/2022</t>
  </si>
  <si>
    <t>ΤΡΙΤΗ 10/5/2022</t>
  </si>
  <si>
    <t>ΤΕΤΑΡΤΗ 11/5/2022</t>
  </si>
  <si>
    <t>ΠΕΜΠΤΗ  12/5/2022</t>
  </si>
  <si>
    <t>ΠΑΡΑΣΚΕΥΗ 13/5/2022</t>
  </si>
  <si>
    <t>ΔΕΥΤΕΡΑ  16/5/2022</t>
  </si>
  <si>
    <t>ΤΡΙΤΗ 17/5/2022</t>
  </si>
  <si>
    <t>ΤΕΤΑΡΤΗ 185/2022</t>
  </si>
  <si>
    <t>ΠΕΜΠΤΗ  19/5/2022</t>
  </si>
  <si>
    <t>ΠΑΡΑΣΚΕΥΗ 20/5/2022</t>
  </si>
  <si>
    <t>ΔΕΥΤΕΡΑ  23/5/2022</t>
  </si>
  <si>
    <t>ΤΡΙΤΗ 24/5/2022</t>
  </si>
  <si>
    <t>ΤΕΤΑΡΤΗ 25/5/2022</t>
  </si>
  <si>
    <t>ΠΕΜΠΤΗ  26/5/2022</t>
  </si>
  <si>
    <t>ΠΑΡΑΣΚΕΥΗ 27/5/2022</t>
  </si>
  <si>
    <t>ΔΕΥΤΕΡΑ  30/5/2022</t>
  </si>
  <si>
    <t>ΤΡΙΤΗ  31/5/2022</t>
  </si>
  <si>
    <t>ΤΕΤΑΡΤΗ 1/6/2022</t>
  </si>
  <si>
    <t>ΠΕΜΠΤΗ 2/6/2022</t>
  </si>
  <si>
    <t>ΠΑΡΑΣΚΕΥΗ 3/6/2022</t>
  </si>
  <si>
    <t>ΔΕΥΤΕΡΑ  6/6/2022</t>
  </si>
  <si>
    <t>ΤΡΙΤΗ  7/6/2022</t>
  </si>
  <si>
    <t>ΤΕΤΑΡΤΗ 8/6/2022</t>
  </si>
  <si>
    <t>ΠΕΜΠΤΗ 9/6/2022</t>
  </si>
  <si>
    <t>ΠΑΡΑΣΚΕΥΗ 10/6/2022</t>
  </si>
  <si>
    <t>ΤΡΙΤΗ  14/6/2022</t>
  </si>
  <si>
    <t>ΤΕΤΑΡΤΗ 15/6/2022</t>
  </si>
  <si>
    <t>ΠΕΜΠΤΗ  16/6/2022</t>
  </si>
  <si>
    <t>ΠΑΡΑΣΚΕΥΗ 17/6/2022</t>
  </si>
  <si>
    <t>ΤΕΤΑΡΤΗ 27/4/2022</t>
  </si>
  <si>
    <t>ΔΕΥΤΕΡΑ  20/6/2022</t>
  </si>
  <si>
    <t>ΑΡΓΙΑ</t>
  </si>
  <si>
    <r>
      <t xml:space="preserve">Β’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21</t>
    </r>
  </si>
  <si>
    <r>
      <t xml:space="preserve">Β’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15</t>
    </r>
  </si>
  <si>
    <r>
      <t xml:space="preserve">Δ’ Εξάμηνο </t>
    </r>
    <r>
      <rPr>
        <u/>
        <sz val="14"/>
        <color rgb="FF000000"/>
        <rFont val="Arial"/>
        <family val="2"/>
        <charset val="161"/>
      </rPr>
      <t xml:space="preserve">  -  </t>
    </r>
    <r>
      <rPr>
        <b/>
        <u/>
        <sz val="14"/>
        <color rgb="FF000000"/>
        <rFont val="Arial"/>
        <family val="2"/>
        <charset val="161"/>
      </rPr>
      <t>ΑΙΘΟΥΣΑ : 19</t>
    </r>
  </si>
  <si>
    <r>
      <t xml:space="preserve">Δ’ Εξάμηνο </t>
    </r>
    <r>
      <rPr>
        <u/>
        <sz val="8"/>
        <color rgb="FF000000"/>
        <rFont val="Arial"/>
        <family val="2"/>
        <charset val="161"/>
      </rPr>
      <t xml:space="preserve">  -  </t>
    </r>
    <r>
      <rPr>
        <b/>
        <u/>
        <sz val="8"/>
        <color rgb="FF000000"/>
        <rFont val="Arial"/>
        <family val="2"/>
        <charset val="161"/>
      </rPr>
      <t>ΑΙΘΟΥΣΑ : 17</t>
    </r>
  </si>
  <si>
    <t>ΜΑΣΤΟΡΟΥ ΣΑΒΒΑΣ</t>
  </si>
  <si>
    <t>ΑΝΘΟΠΟΥΛΟΥ ΚΥΡΙΑΚΗ ( ΑΜ. 8334)</t>
  </si>
  <si>
    <t>ΖΟΥΖΟΥΛΑ ΕΥΓΕΝΙΑ  (ΑΜ.  18777)</t>
  </si>
  <si>
    <t>ΑΦΑΝΤΕΝΟΥ ΤΣΑΜΠΙΚΑ (ΑΜ. 4281)</t>
  </si>
  <si>
    <t>ΧΑΤΖΗΛΕΛΕΚΑΣ ΕΥΑΓΓΕΛΟΣ (ΑΜ.  8438)</t>
  </si>
  <si>
    <t>ΛΕΚΚΑΣ ΚΩΝΣΤΑΝΤΙΝΟΣ (ΑΜ. 23665)</t>
  </si>
  <si>
    <t>ΖΑΧΟΥ ΑΝΑΣΤΑΣΙΑ (ΑΜ. 46753)</t>
  </si>
  <si>
    <t>ΖΗΣΟΠΟΥΛΟΥ ΑΓΑΘΗ (ΑΜ.  8334)</t>
  </si>
  <si>
    <t>ΑΛΕΞΟΠΟΥΛΟΥ-ΠΑΡΛΑ ΗΛΕΚΤΡΑ (ΑΜ. 2408)</t>
  </si>
  <si>
    <t>ΡΕΝΤΖΕΠΗ ΜΑΡΙΑ (ΑΜ. 14060)</t>
  </si>
  <si>
    <t>ΚΑΜΟΙΣΗΣ ΚΩΝΣΤΑΝΤΙΝΟΣ (ΑΜ. 13162)</t>
  </si>
  <si>
    <t>ΠΑΝΑΓΙΩΤΙΔΗΣ ΠΑΝΑΓΙΩΤΗΣ (ΑΜ. 8058)</t>
  </si>
  <si>
    <t>ΠΑΤΣΑΗ ΤΡΙΑΝΤΑΦΥΛΛΙΑ (ΑΜ. 5491)</t>
  </si>
  <si>
    <t>ΛΙΟΥΛΙΑ ΦΑΝΗ (ΑΜ. 9270)</t>
  </si>
  <si>
    <t>ΠΑΡΑΣΚΕΥΑ ΜΑΡΙΑ ΦΙΛΙΑ (ΑΜ.  28863)</t>
  </si>
  <si>
    <t>ΚΑΤΣΑΡΑ ΑΘΑΝΑΣΙΑ (ΑΜ. 7982)</t>
  </si>
  <si>
    <t>ΜΠΕΛΕΝΙΩΤΗΣ ΕΠΑΜΕΙΝΩΝΔΑΣ - ΠΑΝΑΓΙΩΤΗΣ (ΑΜ.  3254)</t>
  </si>
  <si>
    <t>ΒΙΔΟΥΡΗ ΘΕΟΔΩΡΑ (ΑΜ.  5993)</t>
  </si>
  <si>
    <t>ΣΤΥΛΙΑΡΑΣ ΔΗΜΗΤΡΙΟΣ (ΑΜ.  17977)</t>
  </si>
  <si>
    <t>ΚΑΝΑΒΟΥ ΠΑΝΑΓΙΩΤΑ (ΑΜ.  15270)</t>
  </si>
  <si>
    <t>ΧΑΣΙΩΤΗΣ ΑΝΑΣΤΑΣΙΟΣ (ΑΜ.  47427)</t>
  </si>
  <si>
    <t>ΧΡΥΣΑΝΘΑΚΟΠΟΥΛΟΥ ΜΑΡΙΑ- ΠΕΡΙΚΛΕΙΑ (ΑΜ.  12682)</t>
  </si>
  <si>
    <t>ΖΗΣΟΠΟΥΛΟΥ ΑΓΑΘΗ  (ΑΜ. 8334)</t>
  </si>
  <si>
    <t>ΚΩΝΣΤΑΝΤΟΥΛΑ ΘΩΜΑΙΣ  (ΑΜ. 9458)</t>
  </si>
  <si>
    <t>ΧΑΡΑΛΑΜΠΙΔΗΣ ΑΝΑΣΤΑΣΙΟΣ  (ΑΜ. 16504)</t>
  </si>
  <si>
    <t>ΧΟΥΣΕΪΝ ΒΑΣΙΛΕΙΟΣ  (ΑΜ. 22611)</t>
  </si>
  <si>
    <t>ΚΑΤΣΑΚΟΥΛΑΣ ΙΩΑΝΝΗΣ  (ΑΜ. 16071)</t>
  </si>
  <si>
    <t>ΚΟΚΟΡΑΚΗΣ ΓΡΗΓΟΡΙΟΣ (ΑΜ.  18207)</t>
  </si>
  <si>
    <t>ΧΡΥΣΗΣ ΕΜΜΑΝΟΥΗΛ (ΑΜ.  13425)</t>
  </si>
  <si>
    <t>ΣΑΚΕΛΛΑΡΙΟΥ ΔΗΜΗΤΡΙΟΣ (ΑΜ.  3521)</t>
  </si>
  <si>
    <t>ΠΑΝΤΕΛΙΔΗ ΙΩΑΝΝΑ (ΑΜ.  3620)</t>
  </si>
  <si>
    <t>ΜΠΑΤΜΑΝΟΓΛΟΥ ΑΣΗΜΙΝΑ  (ΑΜ. 14205)</t>
  </si>
  <si>
    <t>ΠΡΩΤΟΠΑΠΑ ΤΣΑΜΠΙΚΑ (ΑΜ. 40574)</t>
  </si>
  <si>
    <t>ΒΟΛΟΝΑΚΗ ΑΙΚΑΤΕΡΙΝΗ  (ΑΜ. 1069)</t>
  </si>
  <si>
    <t>ΧΑΤΖΗΒΑΣΙΛΕΙΟΥ ΧΡΙΣΤΟΦΟΡΟΣ  (ΑΜ. 9114)</t>
  </si>
  <si>
    <t>ΚΑΣΕΡΗΣ ΝΕΚΤΑΡΙΟΣ  (ΑΜ. 8368)</t>
  </si>
  <si>
    <t>ΜΗΤΣΟΥ ΠΑΡΑΣΚΕΥΗ-ΝΕΚΤΑΡΙΑ (ΑΜ. 23159)</t>
  </si>
  <si>
    <t>ΚΟΥΤΡΑΣ ΓΕΩΡΓΙΟΣ (ΑΜ. 8469) -ΧΑΤΖΗΛΕΛΕΚΑΣ ΕΥΑΓΓΕΛΟΣ  (ΑΜ.  8438)</t>
  </si>
  <si>
    <t>ΣΤΥΛΙΑΡΑΣ ΔΗΜΗΤΡΙΟΣ  (ΑΜ. 17977)</t>
  </si>
  <si>
    <t>ΧΑΜΟΥΖΑΣ ΑΝΑΣΤΑΣΙΟΣ (ΑΜ.  3993)</t>
  </si>
  <si>
    <t>ΚΥΡΙΑΖΑΚΟΣ ΣΤΕΦΑΝΟΣ  (ΑΜ. 7724)</t>
  </si>
  <si>
    <t>ΣΠΥΡΟΥ ΕΛΙΣΑΒΕΤ  (ΑΜ. 10048)</t>
  </si>
  <si>
    <t>ΓΕΝΙΚΗ ΛΟΓΙΣΤΙΚΗ ΙΙ</t>
  </si>
  <si>
    <t>4/5/22 ΕΞΕΤΑΣΕΙΣ ΠΡΟΟΔΟΥ                Τουριστική Ψυχολογία</t>
  </si>
  <si>
    <t>ΤΕΤΑΡΤΗ 18/5/2022</t>
  </si>
</sst>
</file>

<file path=xl/styles.xml><?xml version="1.0" encoding="utf-8"?>
<styleSheet xmlns="http://schemas.openxmlformats.org/spreadsheetml/2006/main">
  <fonts count="64">
    <font>
      <sz val="11"/>
      <color theme="1"/>
      <name val="Calibri"/>
      <family val="2"/>
      <charset val="161"/>
      <scheme val="minor"/>
    </font>
    <font>
      <sz val="10"/>
      <color theme="1"/>
      <name val="Times New Roman"/>
      <family val="1"/>
      <charset val="161"/>
    </font>
    <font>
      <b/>
      <i/>
      <sz val="12"/>
      <color rgb="FF000000"/>
      <name val="Arial"/>
      <family val="2"/>
      <charset val="161"/>
    </font>
    <font>
      <b/>
      <i/>
      <u/>
      <sz val="14"/>
      <color rgb="FF000000"/>
      <name val="Arial"/>
      <family val="2"/>
      <charset val="161"/>
    </font>
    <font>
      <u/>
      <sz val="14"/>
      <color rgb="FF000000"/>
      <name val="Arial"/>
      <family val="2"/>
      <charset val="161"/>
    </font>
    <font>
      <b/>
      <u/>
      <sz val="14"/>
      <color rgb="FF000000"/>
      <name val="Arial"/>
      <family val="2"/>
      <charset val="161"/>
    </font>
    <font>
      <b/>
      <sz val="12"/>
      <color rgb="FF000000"/>
      <name val="Arial"/>
      <family val="2"/>
      <charset val="161"/>
    </font>
    <font>
      <b/>
      <sz val="8"/>
      <color rgb="FF000000"/>
      <name val="Calibri"/>
      <family val="2"/>
      <charset val="161"/>
    </font>
    <font>
      <b/>
      <u/>
      <sz val="8"/>
      <color rgb="FF000000"/>
      <name val="Arial"/>
      <family val="2"/>
      <charset val="161"/>
    </font>
    <font>
      <b/>
      <sz val="8"/>
      <color rgb="FF000000"/>
      <name val="Arial"/>
      <family val="2"/>
      <charset val="161"/>
    </font>
    <font>
      <sz val="10"/>
      <color theme="1"/>
      <name val="Calibri"/>
      <family val="2"/>
      <charset val="161"/>
    </font>
    <font>
      <sz val="10"/>
      <color rgb="FF000000"/>
      <name val="Calibri"/>
      <family val="2"/>
      <charset val="161"/>
    </font>
    <font>
      <sz val="11"/>
      <color rgb="FF000000"/>
      <name val="Arial"/>
      <family val="2"/>
      <charset val="161"/>
    </font>
    <font>
      <sz val="7"/>
      <color theme="1"/>
      <name val="Calibri"/>
      <family val="2"/>
      <charset val="161"/>
      <scheme val="minor"/>
    </font>
    <font>
      <b/>
      <u/>
      <sz val="18"/>
      <color rgb="FF000000"/>
      <name val="Arial"/>
      <family val="2"/>
      <charset val="161"/>
    </font>
    <font>
      <b/>
      <i/>
      <sz val="8"/>
      <color rgb="FF000000"/>
      <name val="Arial"/>
      <family val="2"/>
      <charset val="161"/>
    </font>
    <font>
      <sz val="8"/>
      <color rgb="FF000000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sz val="10"/>
      <color theme="1"/>
      <name val="Calibri"/>
      <family val="2"/>
      <charset val="161"/>
      <scheme val="minor"/>
    </font>
    <font>
      <sz val="14"/>
      <color theme="1"/>
      <name val="Calibri"/>
      <family val="2"/>
      <charset val="161"/>
      <scheme val="minor"/>
    </font>
    <font>
      <sz val="12"/>
      <color theme="1"/>
      <name val="Times New Roman"/>
      <family val="1"/>
      <charset val="161"/>
    </font>
    <font>
      <sz val="11"/>
      <color theme="1"/>
      <name val="Times New Roman"/>
      <family val="1"/>
      <charset val="161"/>
    </font>
    <font>
      <b/>
      <sz val="8"/>
      <color theme="0"/>
      <name val="Arial"/>
      <family val="2"/>
      <charset val="161"/>
    </font>
    <font>
      <sz val="8"/>
      <name val="Arial"/>
      <family val="2"/>
      <charset val="161"/>
    </font>
    <font>
      <b/>
      <sz val="12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6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sz val="20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u/>
      <sz val="8"/>
      <color rgb="FF000000"/>
      <name val="Arial"/>
      <family val="2"/>
      <charset val="161"/>
    </font>
    <font>
      <b/>
      <u/>
      <sz val="16"/>
      <color rgb="FF000000"/>
      <name val="Arial"/>
      <family val="2"/>
      <charset val="161"/>
    </font>
    <font>
      <b/>
      <sz val="16"/>
      <color theme="1"/>
      <name val="Calibri"/>
      <family val="2"/>
      <charset val="161"/>
      <scheme val="minor"/>
    </font>
    <font>
      <b/>
      <sz val="16"/>
      <color rgb="FF000000"/>
      <name val="Arial"/>
      <family val="2"/>
      <charset val="161"/>
    </font>
    <font>
      <sz val="10"/>
      <color theme="1" tint="4.9989318521683403E-2"/>
      <name val="Calibri"/>
      <family val="2"/>
      <charset val="161"/>
    </font>
    <font>
      <sz val="10"/>
      <color rgb="FFFF0000"/>
      <name val="Calibri"/>
      <family val="2"/>
      <charset val="161"/>
    </font>
    <font>
      <sz val="8"/>
      <color rgb="FFFF0000"/>
      <name val="Arial"/>
      <family val="2"/>
      <charset val="161"/>
    </font>
    <font>
      <sz val="8"/>
      <color theme="1"/>
      <name val="Arial"/>
      <family val="2"/>
      <charset val="161"/>
    </font>
    <font>
      <sz val="8"/>
      <color theme="3" tint="0.39997558519241921"/>
      <name val="Arial"/>
      <family val="2"/>
      <charset val="161"/>
    </font>
    <font>
      <sz val="11"/>
      <color rgb="FFFF0000"/>
      <name val="Calibri"/>
      <family val="2"/>
      <charset val="161"/>
      <scheme val="minor"/>
    </font>
    <font>
      <b/>
      <sz val="8"/>
      <color theme="1"/>
      <name val="Calibri"/>
      <family val="2"/>
      <charset val="161"/>
      <scheme val="minor"/>
    </font>
    <font>
      <sz val="8"/>
      <color indexed="8"/>
      <name val="Arial"/>
      <family val="2"/>
      <charset val="161"/>
    </font>
    <font>
      <sz val="10"/>
      <name val="Calibri"/>
      <family val="2"/>
      <charset val="161"/>
    </font>
    <font>
      <sz val="12"/>
      <color theme="1"/>
      <name val="Tahoma"/>
      <family val="2"/>
      <charset val="161"/>
    </font>
    <font>
      <sz val="20"/>
      <color theme="0" tint="-4.9989318521683403E-2"/>
      <name val="Calibri"/>
      <family val="2"/>
      <charset val="161"/>
      <scheme val="minor"/>
    </font>
    <font>
      <sz val="7"/>
      <name val="Arial"/>
      <family val="2"/>
      <charset val="161"/>
    </font>
    <font>
      <sz val="8"/>
      <name val="Calibri"/>
      <family val="2"/>
      <charset val="161"/>
    </font>
    <font>
      <b/>
      <sz val="12"/>
      <color rgb="FFFF0000"/>
      <name val="Arial"/>
      <family val="2"/>
      <charset val="161"/>
    </font>
    <font>
      <sz val="11"/>
      <name val="Calibri"/>
      <family val="2"/>
      <scheme val="minor"/>
    </font>
    <font>
      <sz val="11"/>
      <color theme="4" tint="-0.249977111117893"/>
      <name val="Calibri"/>
      <family val="2"/>
      <charset val="161"/>
      <scheme val="minor"/>
    </font>
    <font>
      <b/>
      <sz val="12"/>
      <name val="Arial"/>
      <family val="2"/>
      <charset val="161"/>
    </font>
    <font>
      <sz val="10"/>
      <name val="Arial Greek"/>
      <charset val="161"/>
    </font>
    <font>
      <sz val="11"/>
      <color indexed="8"/>
      <name val="Calibri"/>
      <family val="2"/>
      <charset val="161"/>
    </font>
    <font>
      <sz val="10"/>
      <color indexed="8"/>
      <name val="Calibri"/>
      <family val="2"/>
      <charset val="161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charset val="161"/>
      <scheme val="minor"/>
    </font>
    <font>
      <sz val="10"/>
      <color rgb="FFFF0000"/>
      <name val="Arial Greek"/>
      <charset val="161"/>
    </font>
    <font>
      <sz val="11"/>
      <color rgb="FFFF0000"/>
      <name val="Calibri"/>
      <family val="2"/>
      <charset val="161"/>
    </font>
  </fonts>
  <fills count="13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auto="1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</fills>
  <borders count="70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Dashed">
        <color theme="0"/>
      </left>
      <right style="mediumDashed">
        <color theme="0"/>
      </right>
      <top style="mediumDashed">
        <color theme="0"/>
      </top>
      <bottom style="mediumDashed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8"/>
      </left>
      <right style="thick">
        <color indexed="64"/>
      </right>
      <top style="thin">
        <color indexed="8"/>
      </top>
      <bottom style="thin">
        <color indexed="8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8"/>
      </right>
      <top style="thick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64"/>
      </top>
      <bottom style="thin">
        <color indexed="8"/>
      </bottom>
      <diagonal/>
    </border>
    <border>
      <left style="thin">
        <color indexed="8"/>
      </left>
      <right style="thick">
        <color indexed="64"/>
      </right>
      <top style="thick">
        <color indexed="64"/>
      </top>
      <bottom style="thin">
        <color indexed="8"/>
      </bottom>
      <diagonal/>
    </border>
    <border>
      <left style="thick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56" fillId="0" borderId="0"/>
    <xf numFmtId="0" fontId="57" fillId="0" borderId="0"/>
    <xf numFmtId="0" fontId="6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6" fillId="0" borderId="0"/>
    <xf numFmtId="0" fontId="56" fillId="0" borderId="0"/>
  </cellStyleXfs>
  <cellXfs count="503">
    <xf numFmtId="0" fontId="0" fillId="0" borderId="0" xfId="0"/>
    <xf numFmtId="0" fontId="2" fillId="0" borderId="0" xfId="0" applyFont="1" applyAlignment="1">
      <alignment horizontal="center"/>
    </xf>
    <xf numFmtId="0" fontId="0" fillId="0" borderId="5" xfId="0" applyBorder="1"/>
    <xf numFmtId="0" fontId="8" fillId="0" borderId="0" xfId="0" applyFont="1" applyAlignment="1">
      <alignment horizontal="justify"/>
    </xf>
    <xf numFmtId="0" fontId="9" fillId="0" borderId="0" xfId="0" applyFont="1" applyAlignment="1">
      <alignment horizontal="justify"/>
    </xf>
    <xf numFmtId="0" fontId="6" fillId="2" borderId="5" xfId="0" applyFont="1" applyFill="1" applyBorder="1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6" xfId="0" applyBorder="1"/>
    <xf numFmtId="0" fontId="7" fillId="0" borderId="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0" xfId="0" applyFill="1"/>
    <xf numFmtId="0" fontId="12" fillId="0" borderId="5" xfId="0" applyFont="1" applyBorder="1" applyAlignment="1">
      <alignment horizontal="center" wrapText="1"/>
    </xf>
    <xf numFmtId="0" fontId="13" fillId="0" borderId="5" xfId="0" applyFont="1" applyBorder="1" applyAlignment="1">
      <alignment wrapText="1"/>
    </xf>
    <xf numFmtId="0" fontId="0" fillId="0" borderId="0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19" fillId="0" borderId="0" xfId="0" applyFont="1" applyBorder="1" applyAlignment="1">
      <alignment horizontal="center" vertical="center"/>
    </xf>
    <xf numFmtId="0" fontId="17" fillId="0" borderId="0" xfId="0" applyFont="1" applyBorder="1" applyAlignment="1"/>
    <xf numFmtId="0" fontId="0" fillId="0" borderId="0" xfId="0"/>
    <xf numFmtId="0" fontId="0" fillId="0" borderId="1" xfId="0" applyBorder="1"/>
    <xf numFmtId="0" fontId="0" fillId="0" borderId="8" xfId="0" applyBorder="1"/>
    <xf numFmtId="0" fontId="0" fillId="0" borderId="0" xfId="0" applyBorder="1" applyAlignment="1">
      <alignment vertical="top" wrapText="1"/>
    </xf>
    <xf numFmtId="0" fontId="23" fillId="4" borderId="5" xfId="0" applyFont="1" applyFill="1" applyBorder="1" applyAlignment="1">
      <alignment horizontal="center" vertical="center"/>
    </xf>
    <xf numFmtId="0" fontId="23" fillId="4" borderId="13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5" xfId="0" applyFont="1" applyBorder="1" applyAlignment="1">
      <alignment vertical="center" wrapText="1"/>
    </xf>
    <xf numFmtId="0" fontId="24" fillId="0" borderId="5" xfId="0" applyFont="1" applyBorder="1" applyAlignment="1">
      <alignment horizontal="center" vertical="center"/>
    </xf>
    <xf numFmtId="49" fontId="24" fillId="0" borderId="5" xfId="0" applyNumberFormat="1" applyFont="1" applyBorder="1" applyAlignment="1">
      <alignment horizontal="center" vertical="center"/>
    </xf>
    <xf numFmtId="0" fontId="0" fillId="0" borderId="8" xfId="0" applyBorder="1" applyAlignment="1">
      <alignment horizontal="right"/>
    </xf>
    <xf numFmtId="0" fontId="18" fillId="0" borderId="0" xfId="0" applyFont="1" applyBorder="1"/>
    <xf numFmtId="0" fontId="0" fillId="0" borderId="0" xfId="0" applyBorder="1" applyAlignment="1">
      <alignment horizontal="center"/>
    </xf>
    <xf numFmtId="0" fontId="25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0" fillId="0" borderId="7" xfId="0" applyBorder="1" applyAlignment="1"/>
    <xf numFmtId="0" fontId="25" fillId="0" borderId="0" xfId="0" applyFont="1" applyBorder="1"/>
    <xf numFmtId="0" fontId="28" fillId="0" borderId="0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/>
    </xf>
    <xf numFmtId="0" fontId="27" fillId="0" borderId="16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1" fontId="23" fillId="5" borderId="18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0" fillId="0" borderId="0" xfId="0"/>
    <xf numFmtId="0" fontId="0" fillId="0" borderId="20" xfId="0" applyBorder="1"/>
    <xf numFmtId="0" fontId="23" fillId="5" borderId="21" xfId="0" applyFont="1" applyFill="1" applyBorder="1" applyAlignment="1">
      <alignment horizontal="left" vertical="center" wrapText="1"/>
    </xf>
    <xf numFmtId="1" fontId="23" fillId="5" borderId="21" xfId="0" applyNumberFormat="1" applyFont="1" applyFill="1" applyBorder="1" applyAlignment="1">
      <alignment horizontal="center" vertical="center"/>
    </xf>
    <xf numFmtId="0" fontId="23" fillId="5" borderId="22" xfId="0" applyFont="1" applyFill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0" fontId="0" fillId="0" borderId="0" xfId="0"/>
    <xf numFmtId="0" fontId="0" fillId="0" borderId="1" xfId="0" applyBorder="1"/>
    <xf numFmtId="0" fontId="0" fillId="0" borderId="8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33" fillId="0" borderId="5" xfId="0" applyFont="1" applyBorder="1" applyAlignment="1">
      <alignment horizontal="center" vertical="center" wrapText="1"/>
    </xf>
    <xf numFmtId="0" fontId="0" fillId="0" borderId="0" xfId="0"/>
    <xf numFmtId="0" fontId="34" fillId="0" borderId="0" xfId="0" applyFont="1"/>
    <xf numFmtId="0" fontId="15" fillId="0" borderId="0" xfId="0" applyFont="1" applyAlignment="1">
      <alignment horizontal="center"/>
    </xf>
    <xf numFmtId="0" fontId="0" fillId="0" borderId="0" xfId="0"/>
    <xf numFmtId="0" fontId="24" fillId="0" borderId="0" xfId="0" applyFont="1" applyBorder="1" applyAlignment="1">
      <alignment vertical="center" wrapText="1"/>
    </xf>
    <xf numFmtId="0" fontId="25" fillId="0" borderId="16" xfId="0" applyFont="1" applyBorder="1" applyAlignment="1">
      <alignment horizontal="center" wrapText="1"/>
    </xf>
    <xf numFmtId="0" fontId="39" fillId="0" borderId="5" xfId="0" applyFont="1" applyBorder="1" applyAlignment="1">
      <alignment horizontal="center" vertical="center" wrapText="1"/>
    </xf>
    <xf numFmtId="0" fontId="0" fillId="0" borderId="0" xfId="0"/>
    <xf numFmtId="0" fontId="41" fillId="0" borderId="5" xfId="0" applyFont="1" applyBorder="1" applyAlignment="1">
      <alignment vertical="center" wrapText="1"/>
    </xf>
    <xf numFmtId="0" fontId="42" fillId="0" borderId="5" xfId="0" applyFont="1" applyFill="1" applyBorder="1" applyAlignment="1">
      <alignment vertical="center" wrapText="1"/>
    </xf>
    <xf numFmtId="0" fontId="24" fillId="0" borderId="5" xfId="0" applyFont="1" applyFill="1" applyBorder="1" applyAlignment="1">
      <alignment vertical="center" wrapText="1"/>
    </xf>
    <xf numFmtId="0" fontId="41" fillId="0" borderId="0" xfId="0" applyFont="1" applyBorder="1" applyAlignment="1">
      <alignment vertical="center" wrapText="1"/>
    </xf>
    <xf numFmtId="0" fontId="41" fillId="0" borderId="5" xfId="0" applyFont="1" applyFill="1" applyBorder="1" applyAlignment="1">
      <alignment vertical="center" wrapText="1"/>
    </xf>
    <xf numFmtId="0" fontId="24" fillId="0" borderId="14" xfId="0" applyFont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wrapText="1"/>
    </xf>
    <xf numFmtId="0" fontId="17" fillId="0" borderId="16" xfId="0" applyFont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 wrapText="1"/>
    </xf>
    <xf numFmtId="0" fontId="0" fillId="0" borderId="0" xfId="0"/>
    <xf numFmtId="0" fontId="0" fillId="0" borderId="0" xfId="0"/>
    <xf numFmtId="0" fontId="10" fillId="0" borderId="5" xfId="0" applyFont="1" applyFill="1" applyBorder="1" applyAlignment="1">
      <alignment horizontal="center" vertical="center" wrapText="1"/>
    </xf>
    <xf numFmtId="0" fontId="0" fillId="0" borderId="0" xfId="0"/>
    <xf numFmtId="0" fontId="44" fillId="0" borderId="0" xfId="0" applyFont="1"/>
    <xf numFmtId="0" fontId="0" fillId="0" borderId="5" xfId="0" applyBorder="1" applyAlignment="1">
      <alignment wrapText="1"/>
    </xf>
    <xf numFmtId="0" fontId="0" fillId="0" borderId="0" xfId="0"/>
    <xf numFmtId="0" fontId="0" fillId="0" borderId="0" xfId="0"/>
    <xf numFmtId="0" fontId="0" fillId="0" borderId="12" xfId="0" applyBorder="1"/>
    <xf numFmtId="0" fontId="33" fillId="0" borderId="14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0" xfId="0" applyFill="1" applyBorder="1"/>
    <xf numFmtId="0" fontId="0" fillId="0" borderId="5" xfId="0" applyBorder="1" applyAlignment="1">
      <alignment horizontal="center"/>
    </xf>
    <xf numFmtId="0" fontId="45" fillId="0" borderId="16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46" fillId="0" borderId="5" xfId="0" applyFont="1" applyBorder="1" applyAlignment="1">
      <alignment vertical="top" wrapText="1"/>
    </xf>
    <xf numFmtId="0" fontId="46" fillId="0" borderId="5" xfId="0" applyFont="1" applyBorder="1" applyAlignment="1">
      <alignment horizontal="center" vertical="top" wrapText="1"/>
    </xf>
    <xf numFmtId="0" fontId="0" fillId="0" borderId="0" xfId="0"/>
    <xf numFmtId="0" fontId="43" fillId="0" borderId="0" xfId="0" applyFont="1" applyFill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center" vertical="top" wrapText="1"/>
    </xf>
    <xf numFmtId="0" fontId="0" fillId="0" borderId="0" xfId="0"/>
    <xf numFmtId="0" fontId="10" fillId="0" borderId="0" xfId="0" applyFont="1" applyFill="1" applyBorder="1" applyAlignment="1">
      <alignment horizontal="center" vertical="center" wrapText="1"/>
    </xf>
    <xf numFmtId="0" fontId="0" fillId="0" borderId="0" xfId="0"/>
    <xf numFmtId="0" fontId="0" fillId="0" borderId="23" xfId="0" applyBorder="1"/>
    <xf numFmtId="0" fontId="0" fillId="0" borderId="23" xfId="0" applyBorder="1" applyAlignment="1">
      <alignment horizontal="center"/>
    </xf>
    <xf numFmtId="0" fontId="25" fillId="0" borderId="0" xfId="0" applyFont="1"/>
    <xf numFmtId="0" fontId="17" fillId="0" borderId="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25" fillId="0" borderId="2" xfId="0" applyFont="1" applyBorder="1" applyAlignment="1">
      <alignment horizontal="center"/>
    </xf>
    <xf numFmtId="0" fontId="25" fillId="0" borderId="3" xfId="0" applyFont="1" applyBorder="1" applyAlignment="1">
      <alignment horizontal="center"/>
    </xf>
    <xf numFmtId="0" fontId="25" fillId="0" borderId="23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25" fillId="0" borderId="2" xfId="0" applyFont="1" applyBorder="1" applyAlignment="1">
      <alignment horizontal="center" wrapText="1"/>
    </xf>
    <xf numFmtId="0" fontId="25" fillId="0" borderId="3" xfId="0" applyFont="1" applyBorder="1" applyAlignment="1">
      <alignment horizontal="center" wrapText="1"/>
    </xf>
    <xf numFmtId="0" fontId="25" fillId="0" borderId="0" xfId="0" applyFont="1" applyBorder="1" applyAlignment="1">
      <alignment horizontal="center" wrapText="1"/>
    </xf>
    <xf numFmtId="0" fontId="25" fillId="0" borderId="23" xfId="0" applyFont="1" applyBorder="1" applyAlignment="1">
      <alignment horizontal="center" wrapText="1"/>
    </xf>
    <xf numFmtId="0" fontId="27" fillId="0" borderId="16" xfId="0" applyFont="1" applyBorder="1" applyAlignment="1">
      <alignment horizontal="center" wrapText="1"/>
    </xf>
    <xf numFmtId="0" fontId="0" fillId="0" borderId="5" xfId="0" applyBorder="1"/>
    <xf numFmtId="0" fontId="10" fillId="0" borderId="5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wrapText="1"/>
    </xf>
    <xf numFmtId="0" fontId="11" fillId="0" borderId="0" xfId="0" applyFont="1" applyBorder="1" applyAlignment="1">
      <alignment horizontal="center" vertical="center" wrapText="1"/>
    </xf>
    <xf numFmtId="0" fontId="47" fillId="0" borderId="0" xfId="0" applyFont="1" applyBorder="1"/>
    <xf numFmtId="0" fontId="39" fillId="0" borderId="0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Border="1" applyAlignment="1">
      <alignment horizontal="center" vertical="center"/>
    </xf>
    <xf numFmtId="0" fontId="12" fillId="0" borderId="0" xfId="0" applyFont="1" applyBorder="1" applyAlignment="1">
      <alignment horizont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/>
    <xf numFmtId="0" fontId="0" fillId="0" borderId="1" xfId="0" applyBorder="1"/>
    <xf numFmtId="0" fontId="0" fillId="0" borderId="8" xfId="0" applyBorder="1"/>
    <xf numFmtId="0" fontId="25" fillId="0" borderId="2" xfId="0" applyFont="1" applyBorder="1" applyAlignment="1">
      <alignment horizontal="center" wrapText="1"/>
    </xf>
    <xf numFmtId="0" fontId="0" fillId="0" borderId="15" xfId="0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2" fillId="0" borderId="12" xfId="0" applyFont="1" applyBorder="1" applyAlignment="1">
      <alignment horizontal="center" wrapText="1"/>
    </xf>
    <xf numFmtId="0" fontId="42" fillId="0" borderId="0" xfId="0" applyFont="1" applyFill="1" applyBorder="1" applyAlignment="1">
      <alignment vertical="center" wrapText="1"/>
    </xf>
    <xf numFmtId="0" fontId="0" fillId="0" borderId="0" xfId="0" applyBorder="1" applyAlignment="1">
      <alignment horizontal="center"/>
    </xf>
    <xf numFmtId="0" fontId="0" fillId="0" borderId="0" xfId="0"/>
    <xf numFmtId="0" fontId="0" fillId="0" borderId="1" xfId="0" applyBorder="1"/>
    <xf numFmtId="0" fontId="0" fillId="0" borderId="8" xfId="0" applyBorder="1"/>
    <xf numFmtId="0" fontId="12" fillId="0" borderId="0" xfId="0" applyFont="1" applyFill="1" applyBorder="1" applyAlignment="1">
      <alignment horizontal="center" wrapText="1"/>
    </xf>
    <xf numFmtId="0" fontId="24" fillId="0" borderId="5" xfId="0" applyFont="1" applyBorder="1" applyAlignment="1">
      <alignment horizontal="center" vertical="center" wrapText="1"/>
    </xf>
    <xf numFmtId="0" fontId="47" fillId="0" borderId="5" xfId="0" applyFont="1" applyBorder="1" applyAlignment="1">
      <alignment wrapText="1"/>
    </xf>
    <xf numFmtId="0" fontId="24" fillId="0" borderId="5" xfId="0" applyFont="1" applyFill="1" applyBorder="1" applyAlignment="1">
      <alignment horizontal="center" vertical="center" wrapText="1"/>
    </xf>
    <xf numFmtId="0" fontId="0" fillId="0" borderId="0" xfId="0"/>
    <xf numFmtId="0" fontId="17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top" wrapText="1"/>
    </xf>
    <xf numFmtId="0" fontId="20" fillId="0" borderId="0" xfId="0" applyFont="1" applyBorder="1" applyAlignment="1">
      <alignment horizontal="distributed" vertical="center" wrapText="1" indent="3"/>
    </xf>
    <xf numFmtId="0" fontId="0" fillId="0" borderId="0" xfId="0" applyBorder="1" applyAlignment="1">
      <alignment horizontal="center" vertical="top" wrapText="1"/>
    </xf>
    <xf numFmtId="0" fontId="20" fillId="0" borderId="0" xfId="0" applyFont="1" applyBorder="1" applyAlignment="1">
      <alignment horizontal="distributed" vertical="center" wrapText="1" indent="3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22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top"/>
    </xf>
    <xf numFmtId="0" fontId="17" fillId="0" borderId="0" xfId="0" applyFont="1" applyBorder="1" applyAlignment="1">
      <alignment wrapText="1"/>
    </xf>
    <xf numFmtId="0" fontId="17" fillId="0" borderId="0" xfId="0" applyFont="1" applyBorder="1" applyAlignment="1">
      <alignment horizontal="center" wrapText="1"/>
    </xf>
    <xf numFmtId="0" fontId="20" fillId="0" borderId="0" xfId="0" applyFont="1" applyBorder="1" applyAlignment="1">
      <alignment horizontal="distributed" vertical="top" wrapText="1" indent="4"/>
    </xf>
    <xf numFmtId="0" fontId="6" fillId="2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32" fillId="6" borderId="0" xfId="0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top" wrapText="1"/>
    </xf>
    <xf numFmtId="0" fontId="17" fillId="0" borderId="0" xfId="0" applyFont="1" applyFill="1" applyBorder="1" applyAlignment="1"/>
    <xf numFmtId="0" fontId="20" fillId="0" borderId="0" xfId="0" applyFont="1" applyFill="1" applyBorder="1" applyAlignment="1">
      <alignment horizontal="distributed" vertical="center" wrapText="1" indent="3"/>
    </xf>
    <xf numFmtId="0" fontId="0" fillId="0" borderId="0" xfId="0" applyFill="1" applyBorder="1" applyAlignment="1">
      <alignment vertical="top" wrapText="1"/>
    </xf>
    <xf numFmtId="0" fontId="1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22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0" fontId="20" fillId="0" borderId="0" xfId="0" applyFont="1" applyFill="1" applyBorder="1" applyAlignment="1">
      <alignment horizontal="distributed" vertical="top" wrapText="1" indent="4"/>
    </xf>
    <xf numFmtId="0" fontId="21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top"/>
    </xf>
    <xf numFmtId="0" fontId="17" fillId="0" borderId="0" xfId="0" applyFont="1" applyFill="1" applyBorder="1" applyAlignment="1">
      <alignment wrapText="1"/>
    </xf>
    <xf numFmtId="0" fontId="16" fillId="0" borderId="0" xfId="0" applyFont="1" applyFill="1" applyBorder="1" applyAlignment="1">
      <alignment horizontal="center" wrapText="1"/>
    </xf>
    <xf numFmtId="0" fontId="0" fillId="0" borderId="0" xfId="0" applyFill="1" applyBorder="1" applyAlignment="1"/>
    <xf numFmtId="0" fontId="22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top" wrapText="1"/>
    </xf>
    <xf numFmtId="0" fontId="21" fillId="0" borderId="0" xfId="0" applyFont="1" applyFill="1" applyBorder="1" applyAlignment="1"/>
    <xf numFmtId="0" fontId="0" fillId="0" borderId="0" xfId="0" applyFill="1" applyBorder="1" applyAlignment="1">
      <alignment vertical="top"/>
    </xf>
    <xf numFmtId="0" fontId="0" fillId="0" borderId="0" xfId="0" applyFill="1" applyBorder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47" fillId="0" borderId="5" xfId="0" applyFont="1" applyBorder="1" applyAlignment="1">
      <alignment horizontal="center"/>
    </xf>
    <xf numFmtId="0" fontId="50" fillId="0" borderId="14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/>
    <xf numFmtId="0" fontId="51" fillId="0" borderId="5" xfId="0" applyFont="1" applyBorder="1" applyAlignment="1">
      <alignment horizontal="center" vertical="center" wrapText="1"/>
    </xf>
    <xf numFmtId="14" fontId="6" fillId="2" borderId="5" xfId="0" applyNumberFormat="1" applyFont="1" applyFill="1" applyBorder="1" applyAlignment="1">
      <alignment horizontal="center" wrapText="1"/>
    </xf>
    <xf numFmtId="0" fontId="24" fillId="0" borderId="14" xfId="0" applyFont="1" applyBorder="1" applyAlignment="1">
      <alignment horizontal="left" vertical="center"/>
    </xf>
    <xf numFmtId="0" fontId="24" fillId="0" borderId="14" xfId="0" applyFont="1" applyBorder="1" applyAlignment="1">
      <alignment horizontal="left" vertical="center" wrapText="1"/>
    </xf>
    <xf numFmtId="0" fontId="29" fillId="0" borderId="16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2" fillId="0" borderId="19" xfId="0" applyFont="1" applyBorder="1" applyAlignment="1">
      <alignment horizontal="center" wrapText="1"/>
    </xf>
    <xf numFmtId="0" fontId="0" fillId="0" borderId="19" xfId="0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 wrapText="1"/>
    </xf>
    <xf numFmtId="0" fontId="0" fillId="8" borderId="0" xfId="0" applyFill="1"/>
    <xf numFmtId="0" fontId="0" fillId="8" borderId="5" xfId="0" applyFill="1" applyBorder="1" applyAlignment="1">
      <alignment wrapText="1"/>
    </xf>
    <xf numFmtId="0" fontId="0" fillId="8" borderId="24" xfId="0" applyFill="1" applyBorder="1" applyAlignment="1">
      <alignment wrapText="1"/>
    </xf>
    <xf numFmtId="0" fontId="0" fillId="8" borderId="5" xfId="0" applyFill="1" applyBorder="1"/>
    <xf numFmtId="0" fontId="44" fillId="8" borderId="5" xfId="0" applyFont="1" applyFill="1" applyBorder="1" applyAlignment="1">
      <alignment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0" xfId="0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22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53" fillId="8" borderId="5" xfId="0" applyFont="1" applyFill="1" applyBorder="1"/>
    <xf numFmtId="0" fontId="47" fillId="0" borderId="14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 wrapText="1"/>
    </xf>
    <xf numFmtId="0" fontId="24" fillId="8" borderId="14" xfId="0" applyFont="1" applyFill="1" applyBorder="1" applyAlignment="1">
      <alignment horizontal="left" vertical="center"/>
    </xf>
    <xf numFmtId="0" fontId="32" fillId="3" borderId="19" xfId="0" applyFont="1" applyFill="1" applyBorder="1" applyAlignment="1">
      <alignment vertical="center"/>
    </xf>
    <xf numFmtId="0" fontId="44" fillId="0" borderId="0" xfId="0" applyFont="1" applyBorder="1" applyAlignment="1">
      <alignment wrapText="1"/>
    </xf>
    <xf numFmtId="0" fontId="32" fillId="8" borderId="0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 wrapText="1"/>
    </xf>
    <xf numFmtId="0" fontId="0" fillId="8" borderId="0" xfId="0" applyFill="1" applyBorder="1" applyAlignment="1">
      <alignment horizontal="center" vertical="center"/>
    </xf>
    <xf numFmtId="0" fontId="16" fillId="8" borderId="0" xfId="0" applyFont="1" applyFill="1" applyBorder="1" applyAlignment="1">
      <alignment horizontal="center" wrapText="1"/>
    </xf>
    <xf numFmtId="0" fontId="24" fillId="8" borderId="0" xfId="0" applyFont="1" applyFill="1" applyBorder="1" applyAlignment="1">
      <alignment vertical="center" wrapText="1"/>
    </xf>
    <xf numFmtId="0" fontId="0" fillId="0" borderId="24" xfId="0" applyBorder="1" applyAlignment="1">
      <alignment wrapText="1"/>
    </xf>
    <xf numFmtId="0" fontId="0" fillId="10" borderId="5" xfId="0" applyFill="1" applyBorder="1" applyAlignment="1">
      <alignment wrapText="1"/>
    </xf>
    <xf numFmtId="0" fontId="0" fillId="9" borderId="25" xfId="0" applyFill="1" applyBorder="1" applyAlignment="1">
      <alignment wrapText="1"/>
    </xf>
    <xf numFmtId="0" fontId="24" fillId="8" borderId="14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 wrapText="1"/>
    </xf>
    <xf numFmtId="0" fontId="0" fillId="8" borderId="0" xfId="0" applyFill="1" applyBorder="1"/>
    <xf numFmtId="0" fontId="0" fillId="8" borderId="0" xfId="0" applyFill="1" applyBorder="1" applyAlignment="1">
      <alignment wrapText="1"/>
    </xf>
    <xf numFmtId="0" fontId="29" fillId="0" borderId="0" xfId="0" applyFont="1" applyBorder="1" applyAlignment="1">
      <alignment horizontal="center" vertical="center" wrapText="1"/>
    </xf>
    <xf numFmtId="0" fontId="0" fillId="0" borderId="26" xfId="0" applyBorder="1"/>
    <xf numFmtId="0" fontId="0" fillId="0" borderId="5" xfId="0" applyBorder="1" applyAlignment="1">
      <alignment shrinkToFit="1"/>
    </xf>
    <xf numFmtId="0" fontId="12" fillId="0" borderId="15" xfId="0" applyFont="1" applyBorder="1" applyAlignment="1">
      <alignment horizontal="center" wrapText="1"/>
    </xf>
    <xf numFmtId="0" fontId="0" fillId="0" borderId="26" xfId="0" applyBorder="1" applyAlignment="1">
      <alignment wrapText="1"/>
    </xf>
    <xf numFmtId="0" fontId="0" fillId="10" borderId="5" xfId="0" applyFill="1" applyBorder="1" applyAlignment="1">
      <alignment horizontal="center" wrapText="1"/>
    </xf>
    <xf numFmtId="0" fontId="31" fillId="0" borderId="16" xfId="0" applyFont="1" applyBorder="1" applyAlignment="1">
      <alignment horizontal="center" vertical="center" wrapText="1"/>
    </xf>
    <xf numFmtId="0" fontId="0" fillId="9" borderId="0" xfId="0" applyFill="1" applyBorder="1" applyAlignment="1">
      <alignment wrapText="1"/>
    </xf>
    <xf numFmtId="0" fontId="10" fillId="0" borderId="12" xfId="0" applyFont="1" applyBorder="1" applyAlignment="1">
      <alignment horizontal="center" vertical="center" wrapText="1"/>
    </xf>
    <xf numFmtId="0" fontId="0" fillId="0" borderId="17" xfId="0" applyBorder="1"/>
    <xf numFmtId="0" fontId="0" fillId="8" borderId="26" xfId="0" applyFill="1" applyBorder="1"/>
    <xf numFmtId="0" fontId="10" fillId="8" borderId="5" xfId="0" applyFont="1" applyFill="1" applyBorder="1" applyAlignment="1">
      <alignment horizontal="left" vertical="center" wrapText="1"/>
    </xf>
    <xf numFmtId="0" fontId="44" fillId="0" borderId="5" xfId="0" applyFont="1" applyBorder="1" applyAlignment="1">
      <alignment wrapText="1"/>
    </xf>
    <xf numFmtId="0" fontId="44" fillId="10" borderId="5" xfId="0" applyFont="1" applyFill="1" applyBorder="1" applyAlignment="1">
      <alignment wrapText="1"/>
    </xf>
    <xf numFmtId="0" fontId="58" fillId="0" borderId="5" xfId="1" applyFont="1" applyBorder="1" applyAlignment="1">
      <alignment horizontal="center" vertical="center" wrapText="1"/>
    </xf>
    <xf numFmtId="0" fontId="56" fillId="0" borderId="5" xfId="1" applyBorder="1" applyAlignment="1">
      <alignment horizontal="center"/>
    </xf>
    <xf numFmtId="0" fontId="47" fillId="0" borderId="5" xfId="1" applyFont="1" applyBorder="1" applyAlignment="1">
      <alignment horizontal="center"/>
    </xf>
    <xf numFmtId="0" fontId="56" fillId="11" borderId="5" xfId="1" applyFill="1" applyBorder="1" applyAlignment="1">
      <alignment wrapText="1"/>
    </xf>
    <xf numFmtId="0" fontId="56" fillId="11" borderId="31" xfId="11" applyFill="1" applyBorder="1" applyAlignment="1">
      <alignment wrapText="1"/>
    </xf>
    <xf numFmtId="0" fontId="56" fillId="11" borderId="30" xfId="11" applyFill="1" applyBorder="1" applyAlignment="1">
      <alignment wrapText="1"/>
    </xf>
    <xf numFmtId="0" fontId="57" fillId="11" borderId="32" xfId="2" applyFont="1" applyFill="1" applyBorder="1" applyAlignment="1">
      <alignment wrapText="1"/>
    </xf>
    <xf numFmtId="0" fontId="24" fillId="0" borderId="5" xfId="11" applyFont="1" applyBorder="1" applyAlignment="1">
      <alignment horizontal="center" vertical="center"/>
    </xf>
    <xf numFmtId="0" fontId="58" fillId="0" borderId="5" xfId="11" applyFont="1" applyBorder="1" applyAlignment="1">
      <alignment horizontal="center" vertical="center" wrapText="1"/>
    </xf>
    <xf numFmtId="0" fontId="24" fillId="0" borderId="5" xfId="11" applyFont="1" applyBorder="1" applyAlignment="1">
      <alignment horizontal="center" vertical="center" wrapText="1"/>
    </xf>
    <xf numFmtId="0" fontId="57" fillId="11" borderId="31" xfId="2" applyFont="1" applyFill="1" applyBorder="1" applyAlignment="1">
      <alignment wrapText="1"/>
    </xf>
    <xf numFmtId="0" fontId="57" fillId="11" borderId="29" xfId="2" applyFont="1" applyFill="1" applyBorder="1" applyAlignment="1">
      <alignment wrapText="1"/>
    </xf>
    <xf numFmtId="0" fontId="24" fillId="0" borderId="5" xfId="12" applyFont="1" applyBorder="1" applyAlignment="1">
      <alignment horizontal="center" vertical="center"/>
    </xf>
    <xf numFmtId="0" fontId="58" fillId="0" borderId="5" xfId="12" applyFont="1" applyBorder="1" applyAlignment="1">
      <alignment horizontal="center" vertical="center" wrapText="1"/>
    </xf>
    <xf numFmtId="0" fontId="24" fillId="0" borderId="5" xfId="12" applyFont="1" applyBorder="1" applyAlignment="1">
      <alignment vertical="center" wrapText="1"/>
    </xf>
    <xf numFmtId="0" fontId="24" fillId="0" borderId="14" xfId="12" applyFont="1" applyBorder="1" applyAlignment="1">
      <alignment horizontal="center" vertical="center"/>
    </xf>
    <xf numFmtId="0" fontId="24" fillId="11" borderId="5" xfId="12" applyFont="1" applyFill="1" applyBorder="1" applyAlignment="1">
      <alignment vertical="center" wrapText="1"/>
    </xf>
    <xf numFmtId="0" fontId="57" fillId="11" borderId="5" xfId="2" applyFont="1" applyFill="1" applyBorder="1" applyAlignment="1">
      <alignment wrapText="1"/>
    </xf>
    <xf numFmtId="0" fontId="58" fillId="0" borderId="14" xfId="12" applyFont="1" applyBorder="1" applyAlignment="1">
      <alignment horizontal="center" vertical="center" wrapText="1"/>
    </xf>
    <xf numFmtId="0" fontId="56" fillId="11" borderId="29" xfId="12" applyFill="1" applyBorder="1"/>
    <xf numFmtId="0" fontId="24" fillId="11" borderId="17" xfId="12" applyFont="1" applyFill="1" applyBorder="1" applyAlignment="1">
      <alignment vertical="center" wrapText="1"/>
    </xf>
    <xf numFmtId="0" fontId="17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 vertical="center"/>
    </xf>
    <xf numFmtId="0" fontId="6" fillId="8" borderId="33" xfId="0" applyFont="1" applyFill="1" applyBorder="1" applyAlignment="1">
      <alignment horizontal="center" wrapText="1"/>
    </xf>
    <xf numFmtId="0" fontId="0" fillId="8" borderId="34" xfId="0" applyFill="1" applyBorder="1" applyAlignment="1">
      <alignment horizontal="center" vertical="center"/>
    </xf>
    <xf numFmtId="0" fontId="12" fillId="8" borderId="34" xfId="0" applyFont="1" applyFill="1" applyBorder="1" applyAlignment="1">
      <alignment horizontal="center" wrapText="1"/>
    </xf>
    <xf numFmtId="0" fontId="56" fillId="8" borderId="35" xfId="1" applyFill="1" applyBorder="1" applyAlignment="1">
      <alignment wrapText="1"/>
    </xf>
    <xf numFmtId="0" fontId="57" fillId="8" borderId="5" xfId="2" applyFont="1" applyFill="1" applyBorder="1" applyAlignment="1">
      <alignment wrapText="1"/>
    </xf>
    <xf numFmtId="0" fontId="57" fillId="8" borderId="36" xfId="2" applyFont="1" applyFill="1" applyBorder="1" applyAlignment="1">
      <alignment wrapText="1"/>
    </xf>
    <xf numFmtId="0" fontId="56" fillId="8" borderId="37" xfId="1" applyFill="1" applyBorder="1" applyAlignment="1">
      <alignment wrapText="1"/>
    </xf>
    <xf numFmtId="0" fontId="0" fillId="8" borderId="33" xfId="0" applyFill="1" applyBorder="1" applyAlignment="1">
      <alignment horizontal="center" vertical="center"/>
    </xf>
    <xf numFmtId="0" fontId="12" fillId="8" borderId="33" xfId="0" applyFont="1" applyFill="1" applyBorder="1" applyAlignment="1">
      <alignment horizontal="center" wrapText="1"/>
    </xf>
    <xf numFmtId="0" fontId="56" fillId="8" borderId="38" xfId="1" applyFill="1" applyBorder="1" applyAlignment="1">
      <alignment wrapText="1"/>
    </xf>
    <xf numFmtId="0" fontId="57" fillId="8" borderId="32" xfId="2" applyFont="1" applyFill="1" applyBorder="1" applyAlignment="1">
      <alignment wrapText="1"/>
    </xf>
    <xf numFmtId="0" fontId="56" fillId="8" borderId="39" xfId="1" applyFill="1" applyBorder="1" applyAlignment="1">
      <alignment wrapText="1"/>
    </xf>
    <xf numFmtId="0" fontId="57" fillId="8" borderId="40" xfId="2" applyFont="1" applyFill="1" applyBorder="1" applyAlignment="1">
      <alignment wrapText="1"/>
    </xf>
    <xf numFmtId="0" fontId="56" fillId="8" borderId="5" xfId="1" applyFill="1" applyBorder="1" applyAlignment="1">
      <alignment wrapText="1"/>
    </xf>
    <xf numFmtId="0" fontId="0" fillId="8" borderId="33" xfId="0" applyFill="1" applyBorder="1" applyAlignment="1">
      <alignment horizontal="center"/>
    </xf>
    <xf numFmtId="0" fontId="0" fillId="8" borderId="41" xfId="0" applyFill="1" applyBorder="1" applyAlignment="1">
      <alignment wrapText="1"/>
    </xf>
    <xf numFmtId="0" fontId="0" fillId="8" borderId="42" xfId="0" applyFill="1" applyBorder="1" applyAlignment="1">
      <alignment wrapText="1"/>
    </xf>
    <xf numFmtId="0" fontId="0" fillId="8" borderId="43" xfId="0" applyFill="1" applyBorder="1" applyAlignment="1">
      <alignment wrapText="1"/>
    </xf>
    <xf numFmtId="0" fontId="0" fillId="8" borderId="35" xfId="0" applyFill="1" applyBorder="1" applyAlignment="1">
      <alignment wrapText="1"/>
    </xf>
    <xf numFmtId="0" fontId="0" fillId="8" borderId="36" xfId="0" applyFill="1" applyBorder="1" applyAlignment="1">
      <alignment wrapText="1"/>
    </xf>
    <xf numFmtId="0" fontId="0" fillId="8" borderId="37" xfId="0" applyFill="1" applyBorder="1" applyAlignment="1">
      <alignment wrapText="1"/>
    </xf>
    <xf numFmtId="0" fontId="0" fillId="8" borderId="38" xfId="0" applyFill="1" applyBorder="1" applyAlignment="1">
      <alignment wrapText="1"/>
    </xf>
    <xf numFmtId="0" fontId="0" fillId="8" borderId="39" xfId="0" applyFill="1" applyBorder="1" applyAlignment="1">
      <alignment wrapText="1"/>
    </xf>
    <xf numFmtId="0" fontId="0" fillId="8" borderId="38" xfId="0" applyFill="1" applyBorder="1"/>
    <xf numFmtId="0" fontId="57" fillId="8" borderId="31" xfId="2" applyFont="1" applyFill="1" applyBorder="1" applyAlignment="1">
      <alignment wrapText="1"/>
    </xf>
    <xf numFmtId="0" fontId="56" fillId="8" borderId="31" xfId="11" applyFill="1" applyBorder="1" applyAlignment="1">
      <alignment wrapText="1"/>
    </xf>
    <xf numFmtId="0" fontId="57" fillId="8" borderId="44" xfId="2" applyFont="1" applyFill="1" applyBorder="1" applyAlignment="1">
      <alignment wrapText="1"/>
    </xf>
    <xf numFmtId="0" fontId="0" fillId="0" borderId="28" xfId="0" applyBorder="1"/>
    <xf numFmtId="0" fontId="0" fillId="8" borderId="45" xfId="0" applyFill="1" applyBorder="1" applyAlignment="1">
      <alignment wrapText="1"/>
    </xf>
    <xf numFmtId="0" fontId="0" fillId="8" borderId="46" xfId="0" applyFill="1" applyBorder="1" applyAlignment="1">
      <alignment wrapText="1"/>
    </xf>
    <xf numFmtId="0" fontId="0" fillId="8" borderId="48" xfId="0" applyFill="1" applyBorder="1" applyAlignment="1">
      <alignment wrapText="1"/>
    </xf>
    <xf numFmtId="0" fontId="0" fillId="8" borderId="26" xfId="0" applyFill="1" applyBorder="1" applyAlignment="1">
      <alignment wrapText="1"/>
    </xf>
    <xf numFmtId="0" fontId="0" fillId="8" borderId="50" xfId="0" applyFill="1" applyBorder="1" applyAlignment="1">
      <alignment wrapText="1"/>
    </xf>
    <xf numFmtId="0" fontId="0" fillId="8" borderId="51" xfId="0" applyFill="1" applyBorder="1" applyAlignment="1">
      <alignment wrapText="1"/>
    </xf>
    <xf numFmtId="0" fontId="0" fillId="8" borderId="52" xfId="0" applyFill="1" applyBorder="1" applyAlignment="1">
      <alignment wrapText="1"/>
    </xf>
    <xf numFmtId="0" fontId="56" fillId="8" borderId="53" xfId="12" applyFill="1" applyBorder="1"/>
    <xf numFmtId="0" fontId="57" fillId="8" borderId="54" xfId="2" applyFont="1" applyFill="1" applyBorder="1" applyAlignment="1">
      <alignment wrapText="1"/>
    </xf>
    <xf numFmtId="0" fontId="56" fillId="8" borderId="54" xfId="12" applyFill="1" applyBorder="1"/>
    <xf numFmtId="0" fontId="24" fillId="8" borderId="36" xfId="12" applyFont="1" applyFill="1" applyBorder="1" applyAlignment="1">
      <alignment vertical="center" wrapText="1"/>
    </xf>
    <xf numFmtId="0" fontId="57" fillId="8" borderId="55" xfId="2" applyFont="1" applyFill="1" applyBorder="1" applyAlignment="1">
      <alignment wrapText="1"/>
    </xf>
    <xf numFmtId="0" fontId="56" fillId="8" borderId="56" xfId="12" applyFill="1" applyBorder="1"/>
    <xf numFmtId="0" fontId="57" fillId="8" borderId="29" xfId="2" applyFont="1" applyFill="1" applyBorder="1" applyAlignment="1">
      <alignment wrapText="1"/>
    </xf>
    <xf numFmtId="0" fontId="24" fillId="8" borderId="17" xfId="12" applyFont="1" applyFill="1" applyBorder="1" applyAlignment="1">
      <alignment vertical="center" wrapText="1"/>
    </xf>
    <xf numFmtId="0" fontId="24" fillId="8" borderId="5" xfId="12" applyFont="1" applyFill="1" applyBorder="1" applyAlignment="1">
      <alignment vertical="center" wrapText="1"/>
    </xf>
    <xf numFmtId="0" fontId="57" fillId="8" borderId="56" xfId="2" applyFont="1" applyFill="1" applyBorder="1" applyAlignment="1">
      <alignment wrapText="1"/>
    </xf>
    <xf numFmtId="0" fontId="0" fillId="8" borderId="57" xfId="0" applyFill="1" applyBorder="1" applyAlignment="1">
      <alignment wrapText="1"/>
    </xf>
    <xf numFmtId="0" fontId="0" fillId="8" borderId="36" xfId="0" applyFill="1" applyBorder="1" applyAlignment="1">
      <alignment wrapText="1" shrinkToFit="1"/>
    </xf>
    <xf numFmtId="0" fontId="0" fillId="8" borderId="38" xfId="0" applyFill="1" applyBorder="1" applyAlignment="1">
      <alignment wrapText="1" shrinkToFit="1"/>
    </xf>
    <xf numFmtId="0" fontId="0" fillId="8" borderId="5" xfId="0" applyFill="1" applyBorder="1" applyAlignment="1">
      <alignment wrapText="1" shrinkToFit="1"/>
    </xf>
    <xf numFmtId="0" fontId="0" fillId="8" borderId="36" xfId="0" applyFill="1" applyBorder="1"/>
    <xf numFmtId="0" fontId="6" fillId="8" borderId="5" xfId="0" applyFont="1" applyFill="1" applyBorder="1" applyAlignment="1">
      <alignment horizontal="center" wrapText="1"/>
    </xf>
    <xf numFmtId="0" fontId="0" fillId="8" borderId="5" xfId="0" applyFill="1" applyBorder="1" applyAlignment="1">
      <alignment horizontal="center" vertical="center"/>
    </xf>
    <xf numFmtId="0" fontId="12" fillId="8" borderId="5" xfId="0" applyFont="1" applyFill="1" applyBorder="1" applyAlignment="1">
      <alignment horizontal="center" wrapText="1"/>
    </xf>
    <xf numFmtId="0" fontId="0" fillId="8" borderId="5" xfId="0" applyFill="1" applyBorder="1" applyAlignment="1">
      <alignment horizontal="center"/>
    </xf>
    <xf numFmtId="0" fontId="55" fillId="8" borderId="5" xfId="0" applyFont="1" applyFill="1" applyBorder="1" applyAlignment="1">
      <alignment horizontal="center" wrapText="1"/>
    </xf>
    <xf numFmtId="0" fontId="61" fillId="8" borderId="5" xfId="0" applyFont="1" applyFill="1" applyBorder="1" applyAlignment="1">
      <alignment wrapText="1"/>
    </xf>
    <xf numFmtId="0" fontId="61" fillId="8" borderId="0" xfId="0" applyFont="1" applyFill="1"/>
    <xf numFmtId="0" fontId="52" fillId="8" borderId="5" xfId="0" applyFont="1" applyFill="1" applyBorder="1" applyAlignment="1">
      <alignment horizontal="center" wrapText="1"/>
    </xf>
    <xf numFmtId="0" fontId="44" fillId="8" borderId="5" xfId="0" applyFont="1" applyFill="1" applyBorder="1"/>
    <xf numFmtId="0" fontId="0" fillId="12" borderId="0" xfId="0" applyFill="1"/>
    <xf numFmtId="0" fontId="44" fillId="0" borderId="26" xfId="0" applyFont="1" applyBorder="1" applyAlignment="1">
      <alignment wrapText="1"/>
    </xf>
    <xf numFmtId="0" fontId="44" fillId="8" borderId="0" xfId="0" applyFont="1" applyFill="1" applyAlignment="1">
      <alignment wrapText="1"/>
    </xf>
    <xf numFmtId="0" fontId="63" fillId="11" borderId="32" xfId="2" applyFont="1" applyFill="1" applyBorder="1" applyAlignment="1">
      <alignment wrapText="1"/>
    </xf>
    <xf numFmtId="0" fontId="63" fillId="11" borderId="5" xfId="2" applyFont="1" applyFill="1" applyBorder="1" applyAlignment="1">
      <alignment wrapText="1"/>
    </xf>
    <xf numFmtId="0" fontId="62" fillId="11" borderId="5" xfId="1" applyFont="1" applyFill="1" applyBorder="1" applyAlignment="1">
      <alignment wrapText="1"/>
    </xf>
    <xf numFmtId="0" fontId="62" fillId="8" borderId="39" xfId="1" applyFont="1" applyFill="1" applyBorder="1" applyAlignment="1">
      <alignment wrapText="1"/>
    </xf>
    <xf numFmtId="0" fontId="44" fillId="8" borderId="38" xfId="0" applyFont="1" applyFill="1" applyBorder="1" applyAlignment="1">
      <alignment wrapText="1"/>
    </xf>
    <xf numFmtId="0" fontId="6" fillId="2" borderId="60" xfId="0" applyFont="1" applyFill="1" applyBorder="1" applyAlignment="1">
      <alignment horizontal="center" wrapText="1"/>
    </xf>
    <xf numFmtId="0" fontId="52" fillId="2" borderId="60" xfId="0" applyFont="1" applyFill="1" applyBorder="1" applyAlignment="1">
      <alignment horizontal="center" wrapText="1"/>
    </xf>
    <xf numFmtId="0" fontId="56" fillId="8" borderId="59" xfId="11" applyFill="1" applyBorder="1" applyAlignment="1">
      <alignment wrapText="1"/>
    </xf>
    <xf numFmtId="0" fontId="57" fillId="8" borderId="59" xfId="2" applyFont="1" applyFill="1" applyBorder="1" applyAlignment="1">
      <alignment wrapText="1"/>
    </xf>
    <xf numFmtId="0" fontId="0" fillId="0" borderId="59" xfId="0" applyBorder="1"/>
    <xf numFmtId="0" fontId="46" fillId="0" borderId="59" xfId="0" applyFont="1" applyBorder="1" applyAlignment="1">
      <alignment horizontal="center" vertical="top" wrapText="1"/>
    </xf>
    <xf numFmtId="0" fontId="10" fillId="0" borderId="59" xfId="0" applyFont="1" applyBorder="1" applyAlignment="1">
      <alignment horizontal="center" vertical="center" wrapText="1"/>
    </xf>
    <xf numFmtId="0" fontId="6" fillId="2" borderId="59" xfId="0" applyFont="1" applyFill="1" applyBorder="1" applyAlignment="1">
      <alignment horizontal="center" wrapText="1"/>
    </xf>
    <xf numFmtId="0" fontId="52" fillId="2" borderId="59" xfId="0" applyFont="1" applyFill="1" applyBorder="1" applyAlignment="1">
      <alignment horizontal="center" wrapText="1"/>
    </xf>
    <xf numFmtId="0" fontId="0" fillId="8" borderId="59" xfId="0" applyFill="1" applyBorder="1" applyAlignment="1">
      <alignment wrapText="1"/>
    </xf>
    <xf numFmtId="0" fontId="0" fillId="8" borderId="59" xfId="0" applyFill="1" applyBorder="1"/>
    <xf numFmtId="0" fontId="56" fillId="8" borderId="59" xfId="12" applyFill="1" applyBorder="1"/>
    <xf numFmtId="0" fontId="24" fillId="8" borderId="59" xfId="12" applyFont="1" applyFill="1" applyBorder="1" applyAlignment="1">
      <alignment vertical="center" wrapText="1"/>
    </xf>
    <xf numFmtId="0" fontId="0" fillId="8" borderId="59" xfId="0" applyFill="1" applyBorder="1" applyAlignment="1">
      <alignment wrapText="1" shrinkToFit="1"/>
    </xf>
    <xf numFmtId="0" fontId="6" fillId="2" borderId="61" xfId="0" applyFont="1" applyFill="1" applyBorder="1" applyAlignment="1">
      <alignment horizontal="center" wrapText="1"/>
    </xf>
    <xf numFmtId="0" fontId="12" fillId="0" borderId="61" xfId="0" applyFont="1" applyBorder="1" applyAlignment="1">
      <alignment horizontal="center" wrapText="1"/>
    </xf>
    <xf numFmtId="0" fontId="10" fillId="0" borderId="62" xfId="0" applyFont="1" applyBorder="1" applyAlignment="1">
      <alignment horizontal="center" vertical="center" wrapText="1"/>
    </xf>
    <xf numFmtId="0" fontId="56" fillId="8" borderId="59" xfId="1" applyFill="1" applyBorder="1" applyAlignment="1">
      <alignment wrapText="1"/>
    </xf>
    <xf numFmtId="0" fontId="44" fillId="8" borderId="59" xfId="0" applyFont="1" applyFill="1" applyBorder="1" applyAlignment="1">
      <alignment wrapText="1"/>
    </xf>
    <xf numFmtId="0" fontId="44" fillId="0" borderId="59" xfId="0" applyFont="1" applyBorder="1"/>
    <xf numFmtId="0" fontId="44" fillId="8" borderId="59" xfId="0" applyFont="1" applyFill="1" applyBorder="1"/>
    <xf numFmtId="0" fontId="12" fillId="8" borderId="61" xfId="0" applyFont="1" applyFill="1" applyBorder="1" applyAlignment="1">
      <alignment horizontal="center" wrapText="1"/>
    </xf>
    <xf numFmtId="0" fontId="55" fillId="8" borderId="60" xfId="0" applyFont="1" applyFill="1" applyBorder="1" applyAlignment="1">
      <alignment horizontal="center" wrapText="1"/>
    </xf>
    <xf numFmtId="0" fontId="6" fillId="8" borderId="59" xfId="0" applyFont="1" applyFill="1" applyBorder="1" applyAlignment="1">
      <alignment horizontal="center" wrapText="1"/>
    </xf>
    <xf numFmtId="0" fontId="12" fillId="0" borderId="59" xfId="0" applyFont="1" applyBorder="1" applyAlignment="1">
      <alignment horizontal="center" wrapText="1"/>
    </xf>
    <xf numFmtId="0" fontId="0" fillId="0" borderId="59" xfId="0" applyFill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44" fillId="0" borderId="59" xfId="0" applyFont="1" applyBorder="1" applyAlignment="1">
      <alignment shrinkToFit="1"/>
    </xf>
    <xf numFmtId="0" fontId="44" fillId="0" borderId="59" xfId="0" applyFont="1" applyBorder="1" applyAlignment="1">
      <alignment wrapText="1"/>
    </xf>
    <xf numFmtId="0" fontId="44" fillId="10" borderId="59" xfId="0" applyFont="1" applyFill="1" applyBorder="1" applyAlignment="1">
      <alignment wrapText="1"/>
    </xf>
    <xf numFmtId="0" fontId="61" fillId="8" borderId="59" xfId="0" applyFont="1" applyFill="1" applyBorder="1" applyAlignment="1">
      <alignment wrapText="1"/>
    </xf>
    <xf numFmtId="0" fontId="56" fillId="8" borderId="33" xfId="12" applyFill="1" applyBorder="1"/>
    <xf numFmtId="0" fontId="57" fillId="8" borderId="33" xfId="2" applyFont="1" applyFill="1" applyBorder="1" applyAlignment="1">
      <alignment wrapText="1"/>
    </xf>
    <xf numFmtId="0" fontId="24" fillId="8" borderId="33" xfId="12" applyFont="1" applyFill="1" applyBorder="1" applyAlignment="1">
      <alignment vertical="center" wrapText="1"/>
    </xf>
    <xf numFmtId="0" fontId="12" fillId="0" borderId="33" xfId="0" applyFont="1" applyBorder="1" applyAlignment="1">
      <alignment horizontal="center" wrapText="1"/>
    </xf>
    <xf numFmtId="0" fontId="0" fillId="0" borderId="33" xfId="0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8" borderId="33" xfId="0" applyFill="1" applyBorder="1" applyAlignment="1">
      <alignment wrapText="1"/>
    </xf>
    <xf numFmtId="0" fontId="62" fillId="11" borderId="59" xfId="12" applyFont="1" applyFill="1" applyBorder="1"/>
    <xf numFmtId="0" fontId="63" fillId="11" borderId="59" xfId="2" applyFont="1" applyFill="1" applyBorder="1" applyAlignment="1">
      <alignment wrapText="1"/>
    </xf>
    <xf numFmtId="0" fontId="6" fillId="8" borderId="60" xfId="0" applyFont="1" applyFill="1" applyBorder="1" applyAlignment="1">
      <alignment horizontal="center" wrapText="1"/>
    </xf>
    <xf numFmtId="0" fontId="52" fillId="8" borderId="60" xfId="0" applyFont="1" applyFill="1" applyBorder="1" applyAlignment="1">
      <alignment horizontal="center" wrapText="1"/>
    </xf>
    <xf numFmtId="0" fontId="6" fillId="8" borderId="58" xfId="0" applyFont="1" applyFill="1" applyBorder="1" applyAlignment="1">
      <alignment horizontal="center" wrapText="1"/>
    </xf>
    <xf numFmtId="0" fontId="0" fillId="8" borderId="64" xfId="0" applyFill="1" applyBorder="1" applyAlignment="1">
      <alignment wrapText="1"/>
    </xf>
    <xf numFmtId="0" fontId="0" fillId="8" borderId="61" xfId="0" applyFill="1" applyBorder="1" applyAlignment="1">
      <alignment wrapText="1"/>
    </xf>
    <xf numFmtId="0" fontId="0" fillId="8" borderId="63" xfId="0" applyFill="1" applyBorder="1" applyAlignment="1">
      <alignment wrapText="1"/>
    </xf>
    <xf numFmtId="0" fontId="56" fillId="11" borderId="59" xfId="11" applyFill="1" applyBorder="1" applyAlignment="1">
      <alignment wrapText="1"/>
    </xf>
    <xf numFmtId="0" fontId="62" fillId="11" borderId="59" xfId="11" applyFont="1" applyFill="1" applyBorder="1" applyAlignment="1">
      <alignment wrapText="1"/>
    </xf>
    <xf numFmtId="0" fontId="62" fillId="8" borderId="59" xfId="11" applyFont="1" applyFill="1" applyBorder="1" applyAlignment="1">
      <alignment wrapText="1"/>
    </xf>
    <xf numFmtId="0" fontId="63" fillId="8" borderId="59" xfId="2" applyFont="1" applyFill="1" applyBorder="1" applyAlignment="1">
      <alignment wrapText="1"/>
    </xf>
    <xf numFmtId="0" fontId="12" fillId="8" borderId="65" xfId="0" applyFont="1" applyFill="1" applyBorder="1" applyAlignment="1">
      <alignment horizontal="center" wrapText="1"/>
    </xf>
    <xf numFmtId="0" fontId="12" fillId="8" borderId="66" xfId="0" applyFont="1" applyFill="1" applyBorder="1" applyAlignment="1">
      <alignment horizontal="center" wrapText="1"/>
    </xf>
    <xf numFmtId="0" fontId="44" fillId="8" borderId="35" xfId="0" applyFont="1" applyFill="1" applyBorder="1" applyAlignment="1">
      <alignment horizontal="center" wrapText="1"/>
    </xf>
    <xf numFmtId="0" fontId="44" fillId="8" borderId="39" xfId="0" applyFont="1" applyFill="1" applyBorder="1" applyAlignment="1">
      <alignment wrapText="1"/>
    </xf>
    <xf numFmtId="0" fontId="44" fillId="8" borderId="36" xfId="0" applyFont="1" applyFill="1" applyBorder="1" applyAlignment="1">
      <alignment wrapText="1"/>
    </xf>
    <xf numFmtId="0" fontId="44" fillId="8" borderId="37" xfId="0" applyFont="1" applyFill="1" applyBorder="1" applyAlignment="1">
      <alignment wrapText="1"/>
    </xf>
    <xf numFmtId="0" fontId="44" fillId="8" borderId="5" xfId="0" applyFont="1" applyFill="1" applyBorder="1" applyAlignment="1">
      <alignment horizontal="center" wrapText="1"/>
    </xf>
    <xf numFmtId="0" fontId="0" fillId="0" borderId="0" xfId="0" applyBorder="1" applyAlignment="1">
      <alignment horizontal="center" vertical="top" wrapText="1"/>
    </xf>
    <xf numFmtId="0" fontId="62" fillId="8" borderId="35" xfId="1" applyFont="1" applyFill="1" applyBorder="1" applyAlignment="1">
      <alignment wrapText="1"/>
    </xf>
    <xf numFmtId="0" fontId="62" fillId="8" borderId="38" xfId="1" applyFont="1" applyFill="1" applyBorder="1" applyAlignment="1">
      <alignment wrapText="1"/>
    </xf>
    <xf numFmtId="0" fontId="0" fillId="0" borderId="0" xfId="0" applyAlignment="1">
      <alignment wrapText="1"/>
    </xf>
    <xf numFmtId="0" fontId="0" fillId="8" borderId="0" xfId="0" applyFill="1" applyAlignment="1">
      <alignment wrapText="1"/>
    </xf>
    <xf numFmtId="0" fontId="0" fillId="0" borderId="59" xfId="0" applyBorder="1" applyAlignment="1">
      <alignment wrapText="1"/>
    </xf>
    <xf numFmtId="0" fontId="61" fillId="8" borderId="0" xfId="0" applyFont="1" applyFill="1" applyAlignment="1">
      <alignment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32" fillId="3" borderId="19" xfId="0" applyFont="1" applyFill="1" applyBorder="1" applyAlignment="1">
      <alignment vertical="center" wrapText="1"/>
    </xf>
    <xf numFmtId="0" fontId="0" fillId="0" borderId="59" xfId="0" applyBorder="1" applyAlignment="1">
      <alignment horizontal="center" vertical="center" wrapText="1"/>
    </xf>
    <xf numFmtId="0" fontId="0" fillId="0" borderId="0" xfId="0" applyBorder="1" applyAlignment="1">
      <alignment horizontal="left" wrapText="1"/>
    </xf>
    <xf numFmtId="0" fontId="0" fillId="0" borderId="0" xfId="0" applyFill="1" applyBorder="1" applyAlignment="1">
      <alignment horizontal="left" wrapText="1"/>
    </xf>
    <xf numFmtId="0" fontId="0" fillId="0" borderId="0" xfId="0" applyFill="1" applyBorder="1" applyAlignment="1">
      <alignment wrapText="1"/>
    </xf>
    <xf numFmtId="0" fontId="18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distributed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distributed"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0" fillId="8" borderId="47" xfId="0" applyFill="1" applyBorder="1" applyAlignment="1">
      <alignment wrapText="1"/>
    </xf>
    <xf numFmtId="0" fontId="0" fillId="8" borderId="49" xfId="0" applyFill="1" applyBorder="1" applyAlignment="1">
      <alignment wrapText="1"/>
    </xf>
    <xf numFmtId="0" fontId="0" fillId="0" borderId="0" xfId="0" applyFill="1" applyBorder="1" applyAlignment="1">
      <alignment vertical="center" wrapText="1"/>
    </xf>
    <xf numFmtId="0" fontId="32" fillId="0" borderId="0" xfId="0" applyFont="1" applyFill="1" applyBorder="1" applyAlignment="1">
      <alignment vertical="center" wrapText="1"/>
    </xf>
    <xf numFmtId="0" fontId="0" fillId="8" borderId="5" xfId="0" applyFill="1" applyBorder="1" applyAlignment="1">
      <alignment horizontal="left" wrapText="1"/>
    </xf>
    <xf numFmtId="0" fontId="0" fillId="0" borderId="17" xfId="0" applyBorder="1" applyAlignment="1">
      <alignment wrapText="1"/>
    </xf>
    <xf numFmtId="0" fontId="32" fillId="8" borderId="0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 wrapText="1"/>
    </xf>
    <xf numFmtId="0" fontId="34" fillId="0" borderId="0" xfId="0" applyFont="1" applyAlignment="1">
      <alignment wrapText="1"/>
    </xf>
    <xf numFmtId="0" fontId="47" fillId="8" borderId="5" xfId="0" applyFont="1" applyFill="1" applyBorder="1" applyAlignment="1">
      <alignment wrapText="1"/>
    </xf>
    <xf numFmtId="0" fontId="47" fillId="8" borderId="5" xfId="0" applyFont="1" applyFill="1" applyBorder="1" applyAlignment="1">
      <alignment horizontal="center" vertical="center" wrapText="1"/>
    </xf>
    <xf numFmtId="0" fontId="47" fillId="8" borderId="5" xfId="0" applyFont="1" applyFill="1" applyBorder="1" applyAlignment="1">
      <alignment horizontal="left" wrapText="1"/>
    </xf>
    <xf numFmtId="0" fontId="10" fillId="8" borderId="62" xfId="0" applyFont="1" applyFill="1" applyBorder="1" applyAlignment="1">
      <alignment horizontal="center" vertical="center" wrapText="1"/>
    </xf>
    <xf numFmtId="0" fontId="10" fillId="8" borderId="67" xfId="0" applyFont="1" applyFill="1" applyBorder="1" applyAlignment="1">
      <alignment horizontal="center" vertical="center" wrapText="1"/>
    </xf>
    <xf numFmtId="0" fontId="40" fillId="8" borderId="60" xfId="0" applyFont="1" applyFill="1" applyBorder="1" applyAlignment="1">
      <alignment horizontal="center" vertical="center" wrapText="1"/>
    </xf>
    <xf numFmtId="0" fontId="63" fillId="8" borderId="36" xfId="2" applyFont="1" applyFill="1" applyBorder="1" applyAlignment="1">
      <alignment wrapText="1"/>
    </xf>
    <xf numFmtId="0" fontId="63" fillId="8" borderId="5" xfId="2" applyFont="1" applyFill="1" applyBorder="1" applyAlignment="1">
      <alignment wrapText="1"/>
    </xf>
    <xf numFmtId="0" fontId="44" fillId="8" borderId="57" xfId="0" applyFont="1" applyFill="1" applyBorder="1" applyAlignment="1">
      <alignment wrapText="1"/>
    </xf>
    <xf numFmtId="0" fontId="44" fillId="8" borderId="68" xfId="0" applyFont="1" applyFill="1" applyBorder="1" applyAlignment="1">
      <alignment horizontal="center" wrapText="1"/>
    </xf>
    <xf numFmtId="0" fontId="0" fillId="8" borderId="69" xfId="0" applyFill="1" applyBorder="1" applyAlignment="1">
      <alignment wrapText="1"/>
    </xf>
    <xf numFmtId="0" fontId="44" fillId="8" borderId="35" xfId="0" applyFont="1" applyFill="1" applyBorder="1" applyAlignment="1">
      <alignment wrapText="1"/>
    </xf>
    <xf numFmtId="0" fontId="44" fillId="8" borderId="26" xfId="0" applyFont="1" applyFill="1" applyBorder="1" applyAlignment="1">
      <alignment wrapText="1"/>
    </xf>
    <xf numFmtId="0" fontId="44" fillId="8" borderId="46" xfId="0" applyFont="1" applyFill="1" applyBorder="1" applyAlignment="1">
      <alignment wrapText="1"/>
    </xf>
    <xf numFmtId="0" fontId="63" fillId="8" borderId="40" xfId="2" applyFont="1" applyFill="1" applyBorder="1" applyAlignment="1">
      <alignment wrapText="1"/>
    </xf>
    <xf numFmtId="0" fontId="32" fillId="6" borderId="19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59" xfId="0" applyFont="1" applyBorder="1" applyAlignment="1">
      <alignment vertical="center" wrapText="1"/>
    </xf>
    <xf numFmtId="0" fontId="0" fillId="0" borderId="0" xfId="0" applyBorder="1" applyAlignment="1">
      <alignment horizontal="center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8" borderId="26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32" fillId="6" borderId="19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7" fillId="0" borderId="26" xfId="0" applyFont="1" applyBorder="1" applyAlignment="1">
      <alignment horizontal="center" vertical="center" wrapText="1"/>
    </xf>
    <xf numFmtId="0" fontId="32" fillId="3" borderId="19" xfId="0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 wrapText="1"/>
    </xf>
    <xf numFmtId="0" fontId="17" fillId="0" borderId="8" xfId="0" applyFont="1" applyBorder="1" applyAlignment="1">
      <alignment horizontal="center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0" xfId="0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0" fillId="0" borderId="0" xfId="0" applyBorder="1" applyAlignment="1">
      <alignment horizontal="left" wrapText="1"/>
    </xf>
    <xf numFmtId="0" fontId="22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7" fillId="0" borderId="1" xfId="0" applyFont="1" applyBorder="1" applyAlignment="1">
      <alignment horizontal="center"/>
    </xf>
  </cellXfs>
  <cellStyles count="13">
    <cellStyle name="Excel Built-in Normal" xfId="2"/>
    <cellStyle name="Βασικό_Α- ΦΥΛΑΚΑΣ ΜΟΥΣΕΙΩΝ" xfId="3"/>
    <cellStyle name="Κανονικό" xfId="0" builtinId="0"/>
    <cellStyle name="Κανονικό 10" xfId="4"/>
    <cellStyle name="Κανονικό 11" xfId="5"/>
    <cellStyle name="Κανονικό 13" xfId="6"/>
    <cellStyle name="Κανονικό 15" xfId="7"/>
    <cellStyle name="Κανονικό 2" xfId="1"/>
    <cellStyle name="Κανονικό 3" xfId="8"/>
    <cellStyle name="Κανονικό 4" xfId="11"/>
    <cellStyle name="Κανονικό 5" xfId="9"/>
    <cellStyle name="Κανονικό 6" xfId="12"/>
    <cellStyle name="Κανονικό 7" xfId="10"/>
  </cellStyles>
  <dxfs count="0"/>
  <tableStyles count="0" defaultTableStyle="TableStyleMedium9" defaultPivotStyle="PivotStyleLight16"/>
  <colors>
    <mruColors>
      <color rgb="FFFF33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____________Microsoft_Office_Word_97_-_20031.doc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____________Microsoft_Office_Word_97_-_20034.doc"/><Relationship Id="rId5" Type="http://schemas.openxmlformats.org/officeDocument/2006/relationships/oleObject" Target="../embeddings/____________Microsoft_Office_Word_97_-_20033.doc"/><Relationship Id="rId4" Type="http://schemas.openxmlformats.org/officeDocument/2006/relationships/oleObject" Target="../embeddings/____________Microsoft_Office_Word_97_-_20032.doc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56.doc"/><Relationship Id="rId3" Type="http://schemas.openxmlformats.org/officeDocument/2006/relationships/oleObject" Target="../embeddings/____________Microsoft_Office_Word_97_-_200351.doc"/><Relationship Id="rId7" Type="http://schemas.openxmlformats.org/officeDocument/2006/relationships/oleObject" Target="../embeddings/____________Microsoft_Office_Word_97_-_200355.doc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____________Microsoft_Office_Word_97_-_200354.doc"/><Relationship Id="rId5" Type="http://schemas.openxmlformats.org/officeDocument/2006/relationships/oleObject" Target="../embeddings/____________Microsoft_Office_Word_97_-_200353.doc"/><Relationship Id="rId10" Type="http://schemas.openxmlformats.org/officeDocument/2006/relationships/oleObject" Target="../embeddings/____________Microsoft_Office_Word_97_-_200358.doc"/><Relationship Id="rId4" Type="http://schemas.openxmlformats.org/officeDocument/2006/relationships/oleObject" Target="../embeddings/____________Microsoft_Office_Word_97_-_200352.doc"/><Relationship Id="rId9" Type="http://schemas.openxmlformats.org/officeDocument/2006/relationships/oleObject" Target="../embeddings/____________Microsoft_Office_Word_97_-_200357.doc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64.doc"/><Relationship Id="rId3" Type="http://schemas.openxmlformats.org/officeDocument/2006/relationships/oleObject" Target="../embeddings/____________Microsoft_Office_Word_97_-_200359.doc"/><Relationship Id="rId7" Type="http://schemas.openxmlformats.org/officeDocument/2006/relationships/oleObject" Target="../embeddings/____________Microsoft_Office_Word_97_-_200363.doc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____________Microsoft_Office_Word_97_-_200362.doc"/><Relationship Id="rId11" Type="http://schemas.openxmlformats.org/officeDocument/2006/relationships/oleObject" Target="../embeddings/____________Microsoft_Office_Word_97_-_200367.doc"/><Relationship Id="rId5" Type="http://schemas.openxmlformats.org/officeDocument/2006/relationships/oleObject" Target="../embeddings/____________Microsoft_Office_Word_97_-_200361.doc"/><Relationship Id="rId10" Type="http://schemas.openxmlformats.org/officeDocument/2006/relationships/oleObject" Target="../embeddings/____________Microsoft_Office_Word_97_-_200366.doc"/><Relationship Id="rId4" Type="http://schemas.openxmlformats.org/officeDocument/2006/relationships/oleObject" Target="../embeddings/____________Microsoft_Office_Word_97_-_200360.doc"/><Relationship Id="rId9" Type="http://schemas.openxmlformats.org/officeDocument/2006/relationships/oleObject" Target="../embeddings/____________Microsoft_Office_Word_97_-_200365.doc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73.doc"/><Relationship Id="rId3" Type="http://schemas.openxmlformats.org/officeDocument/2006/relationships/oleObject" Target="../embeddings/____________Microsoft_Office_Word_97_-_200368.doc"/><Relationship Id="rId7" Type="http://schemas.openxmlformats.org/officeDocument/2006/relationships/oleObject" Target="../embeddings/____________Microsoft_Office_Word_97_-_200372.doc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____________Microsoft_Office_Word_97_-_200371.doc"/><Relationship Id="rId5" Type="http://schemas.openxmlformats.org/officeDocument/2006/relationships/oleObject" Target="../embeddings/____________Microsoft_Office_Word_97_-_200370.doc"/><Relationship Id="rId10" Type="http://schemas.openxmlformats.org/officeDocument/2006/relationships/oleObject" Target="../embeddings/____________Microsoft_Office_Word_97_-_200375.doc"/><Relationship Id="rId4" Type="http://schemas.openxmlformats.org/officeDocument/2006/relationships/oleObject" Target="../embeddings/____________Microsoft_Office_Word_97_-_200369.doc"/><Relationship Id="rId9" Type="http://schemas.openxmlformats.org/officeDocument/2006/relationships/oleObject" Target="../embeddings/____________Microsoft_Office_Word_97_-_200374.doc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81.doc"/><Relationship Id="rId3" Type="http://schemas.openxmlformats.org/officeDocument/2006/relationships/oleObject" Target="../embeddings/____________Microsoft_Office_Word_97_-_200376.doc"/><Relationship Id="rId7" Type="http://schemas.openxmlformats.org/officeDocument/2006/relationships/oleObject" Target="../embeddings/____________Microsoft_Office_Word_97_-_200380.doc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____________Microsoft_Office_Word_97_-_200379.doc"/><Relationship Id="rId11" Type="http://schemas.openxmlformats.org/officeDocument/2006/relationships/oleObject" Target="../embeddings/____________Microsoft_Office_Word_97_-_200384.doc"/><Relationship Id="rId5" Type="http://schemas.openxmlformats.org/officeDocument/2006/relationships/oleObject" Target="../embeddings/____________Microsoft_Office_Word_97_-_200378.doc"/><Relationship Id="rId10" Type="http://schemas.openxmlformats.org/officeDocument/2006/relationships/oleObject" Target="../embeddings/____________Microsoft_Office_Word_97_-_200383.doc"/><Relationship Id="rId4" Type="http://schemas.openxmlformats.org/officeDocument/2006/relationships/oleObject" Target="../embeddings/____________Microsoft_Office_Word_97_-_200377.doc"/><Relationship Id="rId9" Type="http://schemas.openxmlformats.org/officeDocument/2006/relationships/oleObject" Target="../embeddings/____________Microsoft_Office_Word_97_-_200382.doc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10.doc"/><Relationship Id="rId3" Type="http://schemas.openxmlformats.org/officeDocument/2006/relationships/oleObject" Target="../embeddings/____________Microsoft_Office_Word_97_-_20035.doc"/><Relationship Id="rId7" Type="http://schemas.openxmlformats.org/officeDocument/2006/relationships/oleObject" Target="../embeddings/____________Microsoft_Office_Word_97_-_20039.doc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____________Microsoft_Office_Word_97_-_20038.doc"/><Relationship Id="rId5" Type="http://schemas.openxmlformats.org/officeDocument/2006/relationships/oleObject" Target="../embeddings/____________Microsoft_Office_Word_97_-_20037.doc"/><Relationship Id="rId10" Type="http://schemas.openxmlformats.org/officeDocument/2006/relationships/oleObject" Target="../embeddings/____________Microsoft_Office_Word_97_-_200312.doc"/><Relationship Id="rId4" Type="http://schemas.openxmlformats.org/officeDocument/2006/relationships/oleObject" Target="../embeddings/____________Microsoft_Office_Word_97_-_20036.doc"/><Relationship Id="rId9" Type="http://schemas.openxmlformats.org/officeDocument/2006/relationships/oleObject" Target="../embeddings/____________Microsoft_Office_Word_97_-_200311.doc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18.doc"/><Relationship Id="rId3" Type="http://schemas.openxmlformats.org/officeDocument/2006/relationships/oleObject" Target="../embeddings/____________Microsoft_Office_Word_97_-_200313.doc"/><Relationship Id="rId7" Type="http://schemas.openxmlformats.org/officeDocument/2006/relationships/oleObject" Target="../embeddings/____________Microsoft_Office_Word_97_-_200317.doc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____________Microsoft_Office_Word_97_-_200316.doc"/><Relationship Id="rId5" Type="http://schemas.openxmlformats.org/officeDocument/2006/relationships/oleObject" Target="../embeddings/____________Microsoft_Office_Word_97_-_200315.doc"/><Relationship Id="rId4" Type="http://schemas.openxmlformats.org/officeDocument/2006/relationships/oleObject" Target="../embeddings/____________Microsoft_Office_Word_97_-_200314.doc"/><Relationship Id="rId9" Type="http://schemas.openxmlformats.org/officeDocument/2006/relationships/oleObject" Target="../embeddings/____________Microsoft_Office_Word_97_-_200319.doc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25.doc"/><Relationship Id="rId13" Type="http://schemas.openxmlformats.org/officeDocument/2006/relationships/oleObject" Target="../embeddings/____________Microsoft_Office_Word_97_-_200330.doc"/><Relationship Id="rId3" Type="http://schemas.openxmlformats.org/officeDocument/2006/relationships/oleObject" Target="../embeddings/____________Microsoft_Office_Word_97_-_200320.doc"/><Relationship Id="rId7" Type="http://schemas.openxmlformats.org/officeDocument/2006/relationships/oleObject" Target="../embeddings/____________Microsoft_Office_Word_97_-_200324.doc"/><Relationship Id="rId12" Type="http://schemas.openxmlformats.org/officeDocument/2006/relationships/oleObject" Target="../embeddings/____________Microsoft_Office_Word_97_-_200329.doc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____________Microsoft_Office_Word_97_-_200323.doc"/><Relationship Id="rId11" Type="http://schemas.openxmlformats.org/officeDocument/2006/relationships/oleObject" Target="../embeddings/____________Microsoft_Office_Word_97_-_200328.doc"/><Relationship Id="rId5" Type="http://schemas.openxmlformats.org/officeDocument/2006/relationships/oleObject" Target="../embeddings/____________Microsoft_Office_Word_97_-_200322.doc"/><Relationship Id="rId10" Type="http://schemas.openxmlformats.org/officeDocument/2006/relationships/oleObject" Target="../embeddings/____________Microsoft_Office_Word_97_-_200327.doc"/><Relationship Id="rId4" Type="http://schemas.openxmlformats.org/officeDocument/2006/relationships/oleObject" Target="../embeddings/____________Microsoft_Office_Word_97_-_200321.doc"/><Relationship Id="rId9" Type="http://schemas.openxmlformats.org/officeDocument/2006/relationships/oleObject" Target="../embeddings/____________Microsoft_Office_Word_97_-_200326.doc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36.doc"/><Relationship Id="rId3" Type="http://schemas.openxmlformats.org/officeDocument/2006/relationships/oleObject" Target="../embeddings/____________Microsoft_Office_Word_97_-_200331.doc"/><Relationship Id="rId7" Type="http://schemas.openxmlformats.org/officeDocument/2006/relationships/oleObject" Target="../embeddings/____________Microsoft_Office_Word_97_-_200335.doc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____________Microsoft_Office_Word_97_-_200334.doc"/><Relationship Id="rId5" Type="http://schemas.openxmlformats.org/officeDocument/2006/relationships/oleObject" Target="../embeddings/____________Microsoft_Office_Word_97_-_200333.doc"/><Relationship Id="rId10" Type="http://schemas.openxmlformats.org/officeDocument/2006/relationships/oleObject" Target="../embeddings/____________Microsoft_Office_Word_97_-_200338.doc"/><Relationship Id="rId4" Type="http://schemas.openxmlformats.org/officeDocument/2006/relationships/oleObject" Target="../embeddings/____________Microsoft_Office_Word_97_-_200332.doc"/><Relationship Id="rId9" Type="http://schemas.openxmlformats.org/officeDocument/2006/relationships/oleObject" Target="../embeddings/____________Microsoft_Office_Word_97_-_200337.doc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____________Microsoft_Office_Word_97_-_200339.doc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____________Microsoft_Office_Word_97_-_200340.doc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____________Microsoft_Office_Word_97_-_200341.doc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Relationship Id="rId4" Type="http://schemas.openxmlformats.org/officeDocument/2006/relationships/oleObject" Target="../embeddings/____________Microsoft_Office_Word_97_-_200342.doc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___Microsoft_Office_Word_97_-_200348.doc"/><Relationship Id="rId3" Type="http://schemas.openxmlformats.org/officeDocument/2006/relationships/oleObject" Target="../embeddings/____________Microsoft_Office_Word_97_-_200343.doc"/><Relationship Id="rId7" Type="http://schemas.openxmlformats.org/officeDocument/2006/relationships/oleObject" Target="../embeddings/____________Microsoft_Office_Word_97_-_200347.doc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____________Microsoft_Office_Word_97_-_200346.doc"/><Relationship Id="rId5" Type="http://schemas.openxmlformats.org/officeDocument/2006/relationships/oleObject" Target="../embeddings/____________Microsoft_Office_Word_97_-_200345.doc"/><Relationship Id="rId10" Type="http://schemas.openxmlformats.org/officeDocument/2006/relationships/oleObject" Target="../embeddings/____________Microsoft_Office_Word_97_-_200350.doc"/><Relationship Id="rId4" Type="http://schemas.openxmlformats.org/officeDocument/2006/relationships/oleObject" Target="../embeddings/____________Microsoft_Office_Word_97_-_200344.doc"/><Relationship Id="rId9" Type="http://schemas.openxmlformats.org/officeDocument/2006/relationships/oleObject" Target="../embeddings/____________Microsoft_Office_Word_97_-_200349.doc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423"/>
  <sheetViews>
    <sheetView tabSelected="1" topLeftCell="A189" zoomScale="85" zoomScaleNormal="85" workbookViewId="0">
      <selection activeCell="X193" sqref="X193"/>
    </sheetView>
  </sheetViews>
  <sheetFormatPr defaultRowHeight="15"/>
  <cols>
    <col min="1" max="1" width="9.140625" style="64"/>
    <col min="2" max="2" width="25.28515625" style="64" customWidth="1"/>
    <col min="3" max="3" width="16.28515625" style="64" customWidth="1"/>
    <col min="4" max="4" width="15.42578125" style="64" customWidth="1"/>
    <col min="5" max="5" width="16" style="64" customWidth="1"/>
    <col min="6" max="6" width="20.42578125" style="64" customWidth="1"/>
    <col min="7" max="7" width="31.85546875" style="424" customWidth="1"/>
    <col min="8" max="8" width="28.42578125" style="424" customWidth="1"/>
    <col min="9" max="9" width="15" style="64" customWidth="1"/>
    <col min="10" max="11" width="9.140625" style="64"/>
    <col min="12" max="12" width="22.42578125" style="64" hidden="1" customWidth="1"/>
    <col min="13" max="13" width="15.5703125" style="64" hidden="1" customWidth="1"/>
    <col min="14" max="14" width="51.5703125" style="64" hidden="1" customWidth="1"/>
    <col min="15" max="15" width="9.28515625" style="64" hidden="1" customWidth="1"/>
    <col min="16" max="16" width="11.85546875" style="64" hidden="1" customWidth="1"/>
    <col min="17" max="17" width="0" style="64" hidden="1" customWidth="1"/>
    <col min="18" max="18" width="10.85546875" style="64" hidden="1" customWidth="1"/>
    <col min="19" max="20" width="0" style="64" hidden="1" customWidth="1"/>
    <col min="21" max="16384" width="9.140625" style="64"/>
  </cols>
  <sheetData>
    <row r="1" spans="1:14" ht="23.25">
      <c r="A1" s="474" t="s">
        <v>45</v>
      </c>
      <c r="B1" s="474"/>
      <c r="C1" s="474"/>
      <c r="D1" s="474"/>
      <c r="E1" s="474"/>
      <c r="F1" s="474"/>
      <c r="G1" s="474"/>
      <c r="H1" s="474"/>
      <c r="I1" s="155"/>
    </row>
    <row r="2" spans="1:14" ht="15.75">
      <c r="A2" s="155"/>
      <c r="B2" s="155"/>
      <c r="C2" s="155"/>
      <c r="D2" s="155"/>
      <c r="E2" s="155"/>
      <c r="F2" s="1"/>
      <c r="I2" s="155"/>
    </row>
    <row r="3" spans="1:14" ht="18" customHeight="1">
      <c r="A3" s="475" t="s">
        <v>198</v>
      </c>
      <c r="B3" s="475"/>
      <c r="C3" s="475"/>
      <c r="D3" s="475"/>
      <c r="E3" s="475"/>
      <c r="F3" s="475"/>
      <c r="G3" s="475"/>
      <c r="H3" s="475"/>
      <c r="I3" s="155"/>
    </row>
    <row r="4" spans="1:14">
      <c r="A4" s="155"/>
      <c r="B4" s="155"/>
      <c r="C4" s="155"/>
      <c r="D4" s="484" t="s">
        <v>170</v>
      </c>
      <c r="E4" s="484"/>
      <c r="F4" s="155"/>
      <c r="I4" s="155"/>
    </row>
    <row r="5" spans="1:14">
      <c r="A5" s="155"/>
      <c r="B5" s="3" t="s">
        <v>9</v>
      </c>
      <c r="C5" s="155"/>
      <c r="D5" s="155"/>
      <c r="E5" s="155"/>
      <c r="F5" s="155"/>
      <c r="I5" s="155"/>
    </row>
    <row r="6" spans="1:14" ht="6" customHeight="1">
      <c r="A6" s="155"/>
      <c r="B6" s="4"/>
      <c r="C6" s="155"/>
      <c r="D6" s="155"/>
      <c r="E6" s="155"/>
      <c r="F6" s="155"/>
      <c r="I6" s="155"/>
    </row>
    <row r="7" spans="1:14" ht="6" customHeight="1" thickBot="1">
      <c r="A7" s="155"/>
      <c r="B7" s="4"/>
      <c r="C7" s="155"/>
      <c r="D7" s="155"/>
      <c r="E7" s="155"/>
      <c r="F7" s="155"/>
      <c r="I7" s="155"/>
    </row>
    <row r="8" spans="1:14" ht="40.5" customHeight="1" thickBot="1">
      <c r="A8" s="155"/>
      <c r="B8" s="476" t="s">
        <v>2</v>
      </c>
      <c r="C8" s="55" t="s">
        <v>3</v>
      </c>
      <c r="D8" s="7" t="s">
        <v>3</v>
      </c>
      <c r="E8" s="476" t="s">
        <v>5</v>
      </c>
      <c r="F8" s="478" t="s">
        <v>6</v>
      </c>
      <c r="G8" s="480" t="s">
        <v>7</v>
      </c>
      <c r="H8" s="481" t="s">
        <v>8</v>
      </c>
      <c r="I8" s="155"/>
    </row>
    <row r="9" spans="1:14" ht="12" customHeight="1" thickBot="1">
      <c r="A9" s="155"/>
      <c r="B9" s="477"/>
      <c r="C9" s="56" t="s">
        <v>35</v>
      </c>
      <c r="D9" s="9" t="s">
        <v>4</v>
      </c>
      <c r="E9" s="477"/>
      <c r="F9" s="479"/>
      <c r="G9" s="480"/>
      <c r="H9" s="482"/>
      <c r="I9" s="155"/>
    </row>
    <row r="10" spans="1:14" ht="30.75" thickBot="1">
      <c r="A10" s="95">
        <f>COUNTIF(B23:H183,B10)</f>
        <v>30</v>
      </c>
      <c r="B10" s="226" t="s">
        <v>176</v>
      </c>
      <c r="C10" s="241">
        <v>2</v>
      </c>
      <c r="D10" s="163"/>
      <c r="E10" s="128">
        <f t="shared" ref="E10:E21" si="0">C10+D10</f>
        <v>2</v>
      </c>
      <c r="F10" s="266">
        <f>ROUND(E10*15*0.15,0)</f>
        <v>5</v>
      </c>
      <c r="G10" s="328" t="s">
        <v>347</v>
      </c>
      <c r="H10" s="458"/>
      <c r="I10" s="155">
        <f>E10*15</f>
        <v>30</v>
      </c>
      <c r="J10" s="64">
        <f>A10-I10</f>
        <v>0</v>
      </c>
      <c r="N10" s="112"/>
    </row>
    <row r="11" spans="1:14" ht="15.75">
      <c r="A11" s="8">
        <f>COUNTIF(B23:H174,B11)</f>
        <v>45</v>
      </c>
      <c r="B11" s="226" t="s">
        <v>177</v>
      </c>
      <c r="C11" s="241">
        <v>3</v>
      </c>
      <c r="D11" s="163"/>
      <c r="E11" s="128">
        <f t="shared" si="0"/>
        <v>3</v>
      </c>
      <c r="F11" s="266">
        <f>ROUND(E11*15*0.15,0)</f>
        <v>7</v>
      </c>
      <c r="G11" s="226" t="s">
        <v>348</v>
      </c>
      <c r="H11" s="458"/>
      <c r="I11" s="155">
        <f t="shared" ref="I11:I21" si="1">E11*15</f>
        <v>45</v>
      </c>
      <c r="J11" s="64">
        <f t="shared" ref="J11:J21" si="2">A11-I11</f>
        <v>0</v>
      </c>
      <c r="N11" s="118" t="str">
        <f>A1</f>
        <v>ΦΥΛΑΚΑΣ ΜΟΥΣΕΙΩΝ ΚΑΙ ΑΡΧΑΙΟΛΟΓΙΚΩΝ ΧΩΡΩΝ</v>
      </c>
    </row>
    <row r="12" spans="1:14" ht="30">
      <c r="A12" s="8">
        <f>COUNTIF(B23:H183,B12)</f>
        <v>30</v>
      </c>
      <c r="B12" s="127" t="s">
        <v>204</v>
      </c>
      <c r="C12" s="241">
        <v>2</v>
      </c>
      <c r="D12" s="154"/>
      <c r="E12" s="128">
        <f t="shared" si="0"/>
        <v>2</v>
      </c>
      <c r="F12" s="266">
        <f t="shared" ref="F12:F21" si="3">ROUND(E12*15*0.15,0)</f>
        <v>5</v>
      </c>
      <c r="G12" s="226" t="s">
        <v>349</v>
      </c>
      <c r="H12" s="459"/>
      <c r="I12" s="155">
        <f t="shared" si="1"/>
        <v>30</v>
      </c>
      <c r="J12" s="64">
        <f t="shared" si="2"/>
        <v>0</v>
      </c>
      <c r="N12" s="119"/>
    </row>
    <row r="13" spans="1:14" ht="30">
      <c r="A13" s="8">
        <f>COUNTIF(B23:H183,B13)</f>
        <v>30</v>
      </c>
      <c r="B13" s="226" t="s">
        <v>178</v>
      </c>
      <c r="C13" s="241"/>
      <c r="D13" s="163">
        <v>2</v>
      </c>
      <c r="E13" s="128">
        <f t="shared" si="0"/>
        <v>2</v>
      </c>
      <c r="F13" s="128">
        <f t="shared" si="3"/>
        <v>5</v>
      </c>
      <c r="G13" s="425"/>
      <c r="H13" s="226" t="s">
        <v>350</v>
      </c>
      <c r="I13" s="155">
        <f t="shared" si="1"/>
        <v>30</v>
      </c>
      <c r="J13" s="64">
        <f t="shared" si="2"/>
        <v>0</v>
      </c>
      <c r="N13" s="119" t="str">
        <f>A3</f>
        <v>Β’ Εξάμηνο   -  ΑΙΘΟΥΣΑ : 14</v>
      </c>
    </row>
    <row r="14" spans="1:14" ht="30.75" thickBot="1">
      <c r="A14" s="8">
        <f>COUNTIF(B23:H183,B14)</f>
        <v>45</v>
      </c>
      <c r="B14" s="226" t="s">
        <v>179</v>
      </c>
      <c r="C14" s="241">
        <v>3</v>
      </c>
      <c r="D14" s="163"/>
      <c r="E14" s="128">
        <f t="shared" si="0"/>
        <v>3</v>
      </c>
      <c r="F14" s="128">
        <f t="shared" si="3"/>
        <v>7</v>
      </c>
      <c r="G14" s="226" t="s">
        <v>351</v>
      </c>
      <c r="H14" s="455"/>
      <c r="I14" s="155">
        <f t="shared" si="1"/>
        <v>45</v>
      </c>
      <c r="J14" s="64">
        <f t="shared" si="2"/>
        <v>0</v>
      </c>
      <c r="N14" s="120" t="s">
        <v>170</v>
      </c>
    </row>
    <row r="15" spans="1:14">
      <c r="A15" s="8">
        <f>COUNTIF(B23:H183,B15)</f>
        <v>30</v>
      </c>
      <c r="B15" s="226" t="s">
        <v>113</v>
      </c>
      <c r="C15" s="241">
        <v>2</v>
      </c>
      <c r="D15" s="163"/>
      <c r="E15" s="128">
        <f t="shared" si="0"/>
        <v>2</v>
      </c>
      <c r="F15" s="128">
        <f t="shared" si="3"/>
        <v>5</v>
      </c>
      <c r="G15" s="226" t="s">
        <v>352</v>
      </c>
      <c r="H15" s="255"/>
      <c r="I15" s="155">
        <f t="shared" si="1"/>
        <v>30</v>
      </c>
      <c r="J15" s="64">
        <f t="shared" si="2"/>
        <v>0</v>
      </c>
    </row>
    <row r="16" spans="1:14" ht="45">
      <c r="A16" s="8">
        <f>COUNTIF(B23:H183,B16)</f>
        <v>45</v>
      </c>
      <c r="B16" s="226" t="s">
        <v>180</v>
      </c>
      <c r="C16" s="241">
        <v>3</v>
      </c>
      <c r="D16" s="163"/>
      <c r="E16" s="128">
        <f t="shared" si="0"/>
        <v>3</v>
      </c>
      <c r="F16" s="128">
        <f t="shared" si="3"/>
        <v>7</v>
      </c>
      <c r="G16" s="226" t="s">
        <v>353</v>
      </c>
      <c r="H16" s="255"/>
      <c r="I16" s="155">
        <f t="shared" si="1"/>
        <v>45</v>
      </c>
      <c r="J16" s="64">
        <f t="shared" si="2"/>
        <v>0</v>
      </c>
    </row>
    <row r="17" spans="1:10" ht="30">
      <c r="A17" s="8">
        <f>COUNTIF(B23:H183,B17)</f>
        <v>45</v>
      </c>
      <c r="B17" s="252" t="s">
        <v>181</v>
      </c>
      <c r="C17" s="241"/>
      <c r="D17" s="163">
        <v>3</v>
      </c>
      <c r="E17" s="128">
        <f t="shared" si="0"/>
        <v>3</v>
      </c>
      <c r="F17" s="128">
        <f t="shared" si="3"/>
        <v>7</v>
      </c>
      <c r="G17" s="425"/>
      <c r="H17" s="226" t="s">
        <v>354</v>
      </c>
      <c r="I17" s="155">
        <f t="shared" si="1"/>
        <v>45</v>
      </c>
      <c r="J17" s="64">
        <f t="shared" si="2"/>
        <v>0</v>
      </c>
    </row>
    <row r="18" spans="1:10">
      <c r="A18" s="8">
        <f>COUNTIF(B23:H183,B17)</f>
        <v>45</v>
      </c>
      <c r="B18" s="225"/>
      <c r="C18" s="209"/>
      <c r="D18" s="163"/>
      <c r="E18" s="128">
        <f t="shared" si="0"/>
        <v>0</v>
      </c>
      <c r="F18" s="128">
        <f t="shared" si="3"/>
        <v>0</v>
      </c>
      <c r="G18" s="255"/>
      <c r="H18" s="255"/>
      <c r="I18" s="155">
        <f t="shared" si="1"/>
        <v>0</v>
      </c>
      <c r="J18" s="64">
        <f t="shared" si="2"/>
        <v>45</v>
      </c>
    </row>
    <row r="19" spans="1:10">
      <c r="A19" s="8">
        <f>COUNTIF(B23:H183,B19)</f>
        <v>0</v>
      </c>
      <c r="B19" s="153"/>
      <c r="C19" s="209"/>
      <c r="D19" s="163"/>
      <c r="E19" s="128">
        <f t="shared" si="0"/>
        <v>0</v>
      </c>
      <c r="F19" s="128">
        <f t="shared" si="3"/>
        <v>0</v>
      </c>
      <c r="G19" s="12"/>
      <c r="H19" s="128"/>
      <c r="I19" s="155">
        <f t="shared" si="1"/>
        <v>0</v>
      </c>
      <c r="J19" s="64">
        <f t="shared" si="2"/>
        <v>0</v>
      </c>
    </row>
    <row r="20" spans="1:10">
      <c r="A20" s="8">
        <f>COUNTIF(B23:H183,B20)</f>
        <v>0</v>
      </c>
      <c r="B20" s="128"/>
      <c r="C20" s="128"/>
      <c r="D20" s="128"/>
      <c r="E20" s="128">
        <f t="shared" si="0"/>
        <v>0</v>
      </c>
      <c r="F20" s="128">
        <f t="shared" si="3"/>
        <v>0</v>
      </c>
      <c r="G20" s="128"/>
      <c r="H20" s="128"/>
      <c r="I20" s="155">
        <f t="shared" si="1"/>
        <v>0</v>
      </c>
      <c r="J20" s="64">
        <f t="shared" si="2"/>
        <v>0</v>
      </c>
    </row>
    <row r="21" spans="1:10">
      <c r="A21" s="8">
        <f>COUNTIF(B23:H183,B21)</f>
        <v>0</v>
      </c>
      <c r="B21" s="128"/>
      <c r="C21" s="128"/>
      <c r="D21" s="128"/>
      <c r="E21" s="128">
        <f t="shared" si="0"/>
        <v>0</v>
      </c>
      <c r="F21" s="128">
        <f t="shared" si="3"/>
        <v>0</v>
      </c>
      <c r="G21" s="128"/>
      <c r="H21" s="128"/>
      <c r="I21" s="155">
        <f t="shared" si="1"/>
        <v>0</v>
      </c>
      <c r="J21" s="64">
        <f t="shared" si="2"/>
        <v>0</v>
      </c>
    </row>
    <row r="22" spans="1:10">
      <c r="A22" s="155">
        <f>SUM(A10:A21)</f>
        <v>345</v>
      </c>
      <c r="B22" s="163" t="s">
        <v>20</v>
      </c>
      <c r="C22" s="155">
        <f>SUM(C10:C21)</f>
        <v>15</v>
      </c>
      <c r="D22" s="155">
        <f>SUM(D10:D21)</f>
        <v>5</v>
      </c>
      <c r="E22" s="155"/>
      <c r="F22" s="155"/>
      <c r="I22" s="155"/>
    </row>
    <row r="23" spans="1:10">
      <c r="A23" s="155"/>
      <c r="B23" s="155"/>
      <c r="C23" s="155"/>
      <c r="D23" s="155"/>
      <c r="E23" s="155"/>
      <c r="F23" s="155"/>
      <c r="I23" s="155"/>
    </row>
    <row r="24" spans="1:10">
      <c r="A24" s="155"/>
      <c r="B24" s="155"/>
      <c r="C24" s="155"/>
      <c r="D24" s="155"/>
      <c r="E24" s="155"/>
      <c r="F24" s="155"/>
      <c r="I24" s="155"/>
    </row>
    <row r="25" spans="1:10">
      <c r="A25" s="155"/>
      <c r="B25" s="155"/>
      <c r="C25" s="155"/>
      <c r="D25" s="155"/>
      <c r="E25" s="155"/>
      <c r="F25" s="155"/>
      <c r="I25" s="155"/>
    </row>
    <row r="26" spans="1:10" ht="31.5" hidden="1" customHeight="1">
      <c r="A26" s="155">
        <v>1</v>
      </c>
      <c r="B26" s="5" t="s">
        <v>0</v>
      </c>
      <c r="C26" s="5" t="s">
        <v>1</v>
      </c>
      <c r="D26" s="5" t="s">
        <v>114</v>
      </c>
      <c r="E26" s="5" t="s">
        <v>115</v>
      </c>
      <c r="F26" s="5" t="s">
        <v>116</v>
      </c>
      <c r="G26" s="5" t="s">
        <v>134</v>
      </c>
      <c r="H26" s="5" t="s">
        <v>151</v>
      </c>
      <c r="I26" s="155"/>
    </row>
    <row r="27" spans="1:10" ht="15" hidden="1" customHeight="1">
      <c r="A27" s="155"/>
      <c r="B27" s="6">
        <v>1</v>
      </c>
      <c r="C27" s="15" t="s">
        <v>11</v>
      </c>
      <c r="D27" s="78"/>
      <c r="E27" s="78"/>
      <c r="F27" s="31"/>
      <c r="G27" s="31"/>
      <c r="H27" s="31"/>
      <c r="I27" s="155"/>
    </row>
    <row r="28" spans="1:10" ht="15" hidden="1" customHeight="1">
      <c r="A28" s="155"/>
      <c r="B28" s="6">
        <v>2</v>
      </c>
      <c r="C28" s="15" t="s">
        <v>12</v>
      </c>
      <c r="D28" s="78"/>
      <c r="E28" s="78"/>
      <c r="F28" s="31"/>
      <c r="G28" s="31"/>
      <c r="H28" s="31"/>
      <c r="I28" s="155"/>
    </row>
    <row r="29" spans="1:10" ht="15" hidden="1" customHeight="1">
      <c r="A29" s="155"/>
      <c r="B29" s="6">
        <v>3</v>
      </c>
      <c r="C29" s="15" t="s">
        <v>13</v>
      </c>
      <c r="D29" s="78"/>
      <c r="E29" s="78"/>
      <c r="F29" s="31"/>
      <c r="G29" s="31"/>
      <c r="H29" s="31"/>
      <c r="I29" s="155"/>
    </row>
    <row r="30" spans="1:10" ht="15" hidden="1" customHeight="1">
      <c r="A30" s="155"/>
      <c r="B30" s="6">
        <v>4</v>
      </c>
      <c r="C30" s="15" t="s">
        <v>14</v>
      </c>
      <c r="D30" s="78"/>
      <c r="E30" s="78"/>
      <c r="F30" s="31"/>
      <c r="G30" s="31"/>
      <c r="H30" s="31"/>
      <c r="I30" s="155"/>
    </row>
    <row r="31" spans="1:10" ht="15" hidden="1" customHeight="1">
      <c r="A31" s="155"/>
      <c r="B31" s="163">
        <v>5</v>
      </c>
      <c r="C31" s="261" t="s">
        <v>15</v>
      </c>
      <c r="D31" s="78"/>
      <c r="E31" s="78"/>
      <c r="F31" s="92"/>
      <c r="G31" s="92"/>
      <c r="H31" s="92"/>
      <c r="I31" s="155"/>
    </row>
    <row r="32" spans="1:10" ht="15" hidden="1" customHeight="1">
      <c r="A32" s="155"/>
      <c r="B32" s="155"/>
      <c r="C32" s="222"/>
      <c r="D32" s="155"/>
      <c r="E32" s="155"/>
      <c r="F32" s="155"/>
      <c r="I32" s="155"/>
    </row>
    <row r="33" spans="1:12" ht="31.5" hidden="1" customHeight="1">
      <c r="A33" s="155">
        <v>1</v>
      </c>
      <c r="B33" s="5" t="s">
        <v>0</v>
      </c>
      <c r="C33" s="5" t="s">
        <v>1</v>
      </c>
      <c r="D33" s="5" t="s">
        <v>152</v>
      </c>
      <c r="E33" s="5" t="s">
        <v>153</v>
      </c>
      <c r="F33" s="5" t="s">
        <v>154</v>
      </c>
      <c r="G33" s="5" t="s">
        <v>155</v>
      </c>
      <c r="H33" s="5" t="s">
        <v>156</v>
      </c>
      <c r="I33" s="155"/>
    </row>
    <row r="34" spans="1:12" ht="30.75" hidden="1" customHeight="1">
      <c r="A34" s="155"/>
      <c r="B34" s="6">
        <v>1</v>
      </c>
      <c r="C34" s="15" t="s">
        <v>11</v>
      </c>
      <c r="D34" s="92"/>
      <c r="E34" s="92"/>
      <c r="F34" s="92"/>
      <c r="G34" s="92"/>
      <c r="H34" s="92"/>
      <c r="I34" s="155"/>
      <c r="L34" s="155"/>
    </row>
    <row r="35" spans="1:12" ht="31.5" hidden="1" customHeight="1">
      <c r="A35" s="155"/>
      <c r="B35" s="6">
        <v>2</v>
      </c>
      <c r="C35" s="15" t="s">
        <v>12</v>
      </c>
      <c r="D35" s="92"/>
      <c r="E35" s="92"/>
      <c r="F35" s="92"/>
      <c r="G35" s="92"/>
      <c r="H35" s="92"/>
      <c r="I35" s="155"/>
    </row>
    <row r="36" spans="1:12" ht="43.5" hidden="1" customHeight="1">
      <c r="A36" s="155"/>
      <c r="B36" s="6">
        <v>3</v>
      </c>
      <c r="C36" s="15" t="s">
        <v>13</v>
      </c>
      <c r="D36" s="92"/>
      <c r="E36" s="92"/>
      <c r="F36" s="92"/>
      <c r="G36" s="92"/>
      <c r="H36" s="92"/>
      <c r="I36" s="155"/>
    </row>
    <row r="37" spans="1:12" ht="48" hidden="1" customHeight="1">
      <c r="A37" s="155"/>
      <c r="B37" s="6">
        <v>4</v>
      </c>
      <c r="C37" s="15" t="s">
        <v>14</v>
      </c>
      <c r="D37" s="92"/>
      <c r="E37" s="92"/>
      <c r="F37" s="92"/>
      <c r="G37" s="92"/>
      <c r="H37" s="92"/>
      <c r="I37" s="155"/>
    </row>
    <row r="38" spans="1:12" ht="15" hidden="1" customHeight="1">
      <c r="A38" s="155"/>
      <c r="B38" s="163">
        <v>5</v>
      </c>
      <c r="C38" s="261" t="s">
        <v>15</v>
      </c>
      <c r="D38" s="92"/>
      <c r="E38" s="92"/>
      <c r="F38" s="127"/>
      <c r="G38" s="92"/>
      <c r="H38" s="92"/>
      <c r="I38" s="155"/>
    </row>
    <row r="39" spans="1:12" ht="15.75" thickBot="1">
      <c r="A39" s="155"/>
      <c r="B39" s="155"/>
      <c r="C39" s="135"/>
      <c r="D39" s="155"/>
      <c r="E39" s="155"/>
      <c r="F39" s="155"/>
      <c r="I39" s="155"/>
    </row>
    <row r="40" spans="1:12" ht="33" thickTop="1" thickBot="1">
      <c r="A40" s="155">
        <v>2</v>
      </c>
      <c r="B40" s="297" t="s">
        <v>0</v>
      </c>
      <c r="C40" s="297" t="s">
        <v>1</v>
      </c>
      <c r="D40" s="297" t="s">
        <v>162</v>
      </c>
      <c r="E40" s="297" t="s">
        <v>163</v>
      </c>
      <c r="F40" s="297" t="s">
        <v>254</v>
      </c>
      <c r="G40" s="297" t="s">
        <v>165</v>
      </c>
      <c r="H40" s="297" t="s">
        <v>255</v>
      </c>
      <c r="I40" s="155"/>
    </row>
    <row r="41" spans="1:12" ht="46.5" thickTop="1" thickBot="1">
      <c r="A41" s="155"/>
      <c r="B41" s="304">
        <v>1</v>
      </c>
      <c r="C41" s="299" t="s">
        <v>11</v>
      </c>
      <c r="D41" s="315"/>
      <c r="E41" s="316"/>
      <c r="F41" s="316" t="s">
        <v>113</v>
      </c>
      <c r="G41" s="316" t="s">
        <v>177</v>
      </c>
      <c r="H41" s="317" t="s">
        <v>180</v>
      </c>
      <c r="I41" s="155"/>
    </row>
    <row r="42" spans="1:12" ht="31.5" thickTop="1" thickBot="1">
      <c r="A42" s="155"/>
      <c r="B42" s="304">
        <v>2</v>
      </c>
      <c r="C42" s="305" t="s">
        <v>12</v>
      </c>
      <c r="D42" s="318"/>
      <c r="E42" s="226"/>
      <c r="F42" s="226" t="s">
        <v>113</v>
      </c>
      <c r="G42" s="226" t="s">
        <v>179</v>
      </c>
      <c r="H42" s="319"/>
      <c r="I42" s="155"/>
    </row>
    <row r="43" spans="1:12" ht="79.5" customHeight="1" thickTop="1" thickBot="1">
      <c r="A43" s="155"/>
      <c r="B43" s="304">
        <v>3</v>
      </c>
      <c r="C43" s="305" t="s">
        <v>13</v>
      </c>
      <c r="D43" s="320"/>
      <c r="E43" s="226"/>
      <c r="F43" s="226"/>
      <c r="G43" s="226" t="s">
        <v>178</v>
      </c>
      <c r="H43" s="319"/>
      <c r="I43" s="155"/>
    </row>
    <row r="44" spans="1:12" ht="74.25" customHeight="1" thickTop="1" thickBot="1">
      <c r="A44" s="155"/>
      <c r="B44" s="304">
        <v>4</v>
      </c>
      <c r="C44" s="305" t="s">
        <v>14</v>
      </c>
      <c r="D44" s="320"/>
      <c r="E44" s="226"/>
      <c r="F44" s="226"/>
      <c r="G44" s="226" t="s">
        <v>178</v>
      </c>
      <c r="H44" s="319"/>
      <c r="I44" s="155"/>
    </row>
    <row r="45" spans="1:12" ht="16.5" thickTop="1" thickBot="1">
      <c r="A45" s="155"/>
      <c r="B45" s="311">
        <v>5</v>
      </c>
      <c r="C45" s="305" t="s">
        <v>15</v>
      </c>
      <c r="D45" s="312"/>
      <c r="E45" s="313"/>
      <c r="F45" s="313"/>
      <c r="G45" s="313"/>
      <c r="H45" s="314"/>
      <c r="I45" s="155"/>
    </row>
    <row r="46" spans="1:12" ht="16.5" thickTop="1" thickBot="1">
      <c r="A46" s="155"/>
      <c r="B46" s="225"/>
      <c r="C46" s="225"/>
      <c r="D46" s="225"/>
      <c r="E46" s="225"/>
      <c r="F46" s="225"/>
      <c r="G46" s="425"/>
      <c r="H46" s="425"/>
    </row>
    <row r="47" spans="1:12" ht="33" thickTop="1" thickBot="1">
      <c r="A47" s="155"/>
      <c r="B47" s="347" t="s">
        <v>0</v>
      </c>
      <c r="C47" s="347" t="s">
        <v>1</v>
      </c>
      <c r="D47" s="297" t="s">
        <v>256</v>
      </c>
      <c r="E47" s="297" t="s">
        <v>257</v>
      </c>
      <c r="F47" s="297" t="s">
        <v>258</v>
      </c>
      <c r="G47" s="297" t="s">
        <v>259</v>
      </c>
      <c r="H47" s="297" t="s">
        <v>260</v>
      </c>
    </row>
    <row r="48" spans="1:12" ht="30.75" thickTop="1">
      <c r="A48" s="155">
        <v>3</v>
      </c>
      <c r="B48" s="348">
        <v>1</v>
      </c>
      <c r="C48" s="349" t="s">
        <v>11</v>
      </c>
      <c r="D48" s="315" t="s">
        <v>176</v>
      </c>
      <c r="E48" s="316" t="s">
        <v>177</v>
      </c>
      <c r="F48" s="316" t="s">
        <v>113</v>
      </c>
    </row>
    <row r="49" spans="1:10" ht="30.75" thickBot="1">
      <c r="A49" s="155"/>
      <c r="B49" s="348">
        <v>2</v>
      </c>
      <c r="C49" s="349" t="s">
        <v>12</v>
      </c>
      <c r="D49" s="318" t="s">
        <v>176</v>
      </c>
      <c r="E49" s="226" t="s">
        <v>177</v>
      </c>
      <c r="F49" s="226" t="s">
        <v>113</v>
      </c>
      <c r="G49" s="226" t="s">
        <v>179</v>
      </c>
      <c r="H49" s="319" t="s">
        <v>181</v>
      </c>
      <c r="I49" s="111"/>
    </row>
    <row r="50" spans="1:10" ht="75.75" thickBot="1">
      <c r="A50" s="155"/>
      <c r="B50" s="348">
        <v>3</v>
      </c>
      <c r="C50" s="349" t="s">
        <v>13</v>
      </c>
      <c r="D50" s="320" t="s">
        <v>204</v>
      </c>
      <c r="E50" s="226" t="s">
        <v>179</v>
      </c>
      <c r="F50" s="226" t="s">
        <v>180</v>
      </c>
      <c r="G50" s="226" t="s">
        <v>178</v>
      </c>
      <c r="H50" s="319" t="s">
        <v>181</v>
      </c>
      <c r="J50" s="253"/>
    </row>
    <row r="51" spans="1:10" ht="75.75" thickBot="1">
      <c r="A51" s="155"/>
      <c r="B51" s="348">
        <v>4</v>
      </c>
      <c r="C51" s="349" t="s">
        <v>14</v>
      </c>
      <c r="D51" s="320" t="s">
        <v>204</v>
      </c>
      <c r="E51" s="226" t="s">
        <v>179</v>
      </c>
      <c r="F51" s="226" t="s">
        <v>180</v>
      </c>
      <c r="G51" s="226" t="s">
        <v>178</v>
      </c>
      <c r="H51" s="319" t="s">
        <v>181</v>
      </c>
      <c r="J51" s="253"/>
    </row>
    <row r="52" spans="1:10">
      <c r="A52" s="155"/>
      <c r="B52" s="350">
        <v>5</v>
      </c>
      <c r="C52" s="349" t="s">
        <v>15</v>
      </c>
      <c r="D52" s="228"/>
      <c r="E52" s="226"/>
      <c r="F52" s="228"/>
      <c r="G52" s="226"/>
      <c r="H52" s="226"/>
    </row>
    <row r="53" spans="1:10" s="155" customFormat="1" ht="15.75" thickBot="1">
      <c r="B53" s="350"/>
      <c r="C53" s="349"/>
      <c r="D53" s="256"/>
      <c r="E53" s="226"/>
      <c r="F53" s="228"/>
      <c r="G53" s="226"/>
      <c r="H53" s="226"/>
    </row>
    <row r="54" spans="1:10" ht="33" thickTop="1" thickBot="1">
      <c r="A54" s="155">
        <v>4</v>
      </c>
      <c r="B54" s="347" t="s">
        <v>0</v>
      </c>
      <c r="C54" s="347" t="s">
        <v>1</v>
      </c>
      <c r="D54" s="297" t="s">
        <v>261</v>
      </c>
      <c r="E54" s="347" t="s">
        <v>262</v>
      </c>
      <c r="F54" s="351" t="s">
        <v>263</v>
      </c>
      <c r="G54" s="351" t="s">
        <v>264</v>
      </c>
      <c r="H54" s="347" t="s">
        <v>265</v>
      </c>
    </row>
    <row r="55" spans="1:10" ht="45.75" thickTop="1">
      <c r="A55" s="155"/>
      <c r="B55" s="348">
        <v>1</v>
      </c>
      <c r="C55" s="349" t="s">
        <v>11</v>
      </c>
      <c r="D55" s="315" t="s">
        <v>176</v>
      </c>
      <c r="E55" s="316"/>
      <c r="F55" s="316" t="s">
        <v>113</v>
      </c>
      <c r="G55" s="316" t="s">
        <v>177</v>
      </c>
      <c r="H55" s="317" t="s">
        <v>180</v>
      </c>
    </row>
    <row r="56" spans="1:10" ht="30">
      <c r="A56" s="155"/>
      <c r="B56" s="348">
        <v>2</v>
      </c>
      <c r="C56" s="349" t="s">
        <v>12</v>
      </c>
      <c r="D56" s="318" t="s">
        <v>176</v>
      </c>
      <c r="E56" s="226"/>
      <c r="F56" s="226" t="s">
        <v>113</v>
      </c>
      <c r="G56" s="226" t="s">
        <v>179</v>
      </c>
      <c r="H56" s="319" t="s">
        <v>181</v>
      </c>
    </row>
    <row r="57" spans="1:10" ht="75">
      <c r="A57" s="155"/>
      <c r="B57" s="348">
        <v>3</v>
      </c>
      <c r="C57" s="349" t="s">
        <v>13</v>
      </c>
      <c r="D57" s="320" t="s">
        <v>204</v>
      </c>
      <c r="E57" s="226" t="s">
        <v>179</v>
      </c>
      <c r="F57" s="226" t="s">
        <v>180</v>
      </c>
      <c r="G57" s="226" t="s">
        <v>178</v>
      </c>
      <c r="H57" s="319" t="s">
        <v>181</v>
      </c>
    </row>
    <row r="58" spans="1:10" ht="75.75" thickBot="1">
      <c r="A58" s="155"/>
      <c r="B58" s="348">
        <v>4</v>
      </c>
      <c r="C58" s="349" t="s">
        <v>14</v>
      </c>
      <c r="D58" s="320" t="s">
        <v>204</v>
      </c>
      <c r="E58" s="226" t="s">
        <v>179</v>
      </c>
      <c r="F58" s="226" t="s">
        <v>180</v>
      </c>
      <c r="G58" s="226" t="s">
        <v>178</v>
      </c>
      <c r="H58" s="319" t="s">
        <v>181</v>
      </c>
    </row>
    <row r="59" spans="1:10" ht="75.75" thickTop="1">
      <c r="A59" s="155"/>
      <c r="B59" s="350">
        <v>5</v>
      </c>
      <c r="C59" s="349" t="s">
        <v>15</v>
      </c>
      <c r="D59" s="226"/>
      <c r="E59" s="226"/>
      <c r="F59" s="419" t="s">
        <v>180</v>
      </c>
      <c r="G59" s="226"/>
      <c r="H59" s="417" t="s">
        <v>181</v>
      </c>
    </row>
    <row r="60" spans="1:10">
      <c r="A60" s="155"/>
      <c r="B60" s="225"/>
      <c r="C60" s="225"/>
      <c r="D60" s="225"/>
      <c r="E60" s="225"/>
      <c r="F60" s="225"/>
      <c r="G60" s="425"/>
      <c r="H60" s="425"/>
    </row>
    <row r="61" spans="1:10" ht="32.25" thickBot="1">
      <c r="A61" s="155">
        <v>5</v>
      </c>
      <c r="B61" s="347" t="s">
        <v>0</v>
      </c>
      <c r="C61" s="347" t="s">
        <v>1</v>
      </c>
      <c r="D61" s="354" t="s">
        <v>266</v>
      </c>
      <c r="E61" s="347" t="s">
        <v>267</v>
      </c>
      <c r="F61" s="351" t="s">
        <v>268</v>
      </c>
      <c r="G61" s="351" t="s">
        <v>269</v>
      </c>
      <c r="H61" s="347" t="s">
        <v>270</v>
      </c>
    </row>
    <row r="62" spans="1:10" ht="45.75" thickTop="1">
      <c r="A62" s="155"/>
      <c r="B62" s="348">
        <v>1</v>
      </c>
      <c r="C62" s="349" t="s">
        <v>11</v>
      </c>
      <c r="D62" s="416" t="s">
        <v>341</v>
      </c>
      <c r="E62" s="316" t="s">
        <v>177</v>
      </c>
      <c r="F62" s="316" t="s">
        <v>113</v>
      </c>
      <c r="G62" s="316" t="s">
        <v>177</v>
      </c>
      <c r="H62" s="317" t="s">
        <v>180</v>
      </c>
    </row>
    <row r="63" spans="1:10" ht="30">
      <c r="A63" s="155"/>
      <c r="B63" s="348">
        <v>2</v>
      </c>
      <c r="C63" s="349" t="s">
        <v>12</v>
      </c>
      <c r="D63" s="318"/>
      <c r="E63" s="226" t="s">
        <v>177</v>
      </c>
      <c r="F63" s="226" t="s">
        <v>113</v>
      </c>
      <c r="G63" s="226" t="s">
        <v>179</v>
      </c>
      <c r="H63" s="319" t="s">
        <v>181</v>
      </c>
    </row>
    <row r="64" spans="1:10" ht="75">
      <c r="A64" s="155"/>
      <c r="B64" s="348">
        <v>3</v>
      </c>
      <c r="C64" s="349" t="s">
        <v>13</v>
      </c>
      <c r="D64" s="320"/>
      <c r="E64" s="226" t="s">
        <v>179</v>
      </c>
      <c r="F64" s="226" t="s">
        <v>180</v>
      </c>
      <c r="G64" s="226" t="s">
        <v>178</v>
      </c>
      <c r="H64" s="319" t="s">
        <v>181</v>
      </c>
    </row>
    <row r="65" spans="1:8" ht="75">
      <c r="A65" s="155"/>
      <c r="B65" s="348">
        <v>4</v>
      </c>
      <c r="C65" s="349" t="s">
        <v>14</v>
      </c>
      <c r="D65" s="320"/>
      <c r="E65" s="226" t="s">
        <v>179</v>
      </c>
      <c r="F65" s="226" t="s">
        <v>180</v>
      </c>
      <c r="G65" s="226" t="s">
        <v>178</v>
      </c>
      <c r="H65" s="319" t="s">
        <v>181</v>
      </c>
    </row>
    <row r="66" spans="1:8" ht="75">
      <c r="A66" s="155"/>
      <c r="B66" s="349">
        <v>5</v>
      </c>
      <c r="C66" s="349" t="s">
        <v>15</v>
      </c>
      <c r="D66" s="349"/>
      <c r="E66" s="349"/>
      <c r="F66" s="229" t="s">
        <v>180</v>
      </c>
      <c r="G66" s="349"/>
      <c r="H66" s="417" t="s">
        <v>181</v>
      </c>
    </row>
    <row r="67" spans="1:8">
      <c r="A67" s="155"/>
      <c r="B67" s="349"/>
      <c r="C67" s="349"/>
      <c r="D67" s="349"/>
      <c r="E67" s="349"/>
      <c r="F67" s="349"/>
      <c r="G67" s="349"/>
      <c r="H67" s="349"/>
    </row>
    <row r="68" spans="1:8" ht="32.25" thickBot="1">
      <c r="A68" s="155">
        <v>6</v>
      </c>
      <c r="B68" s="349" t="s">
        <v>0</v>
      </c>
      <c r="C68" s="349" t="s">
        <v>1</v>
      </c>
      <c r="D68" s="347" t="s">
        <v>273</v>
      </c>
      <c r="E68" s="347" t="s">
        <v>274</v>
      </c>
      <c r="F68" s="351" t="s">
        <v>275</v>
      </c>
      <c r="G68" s="351" t="s">
        <v>276</v>
      </c>
      <c r="H68" s="347" t="s">
        <v>277</v>
      </c>
    </row>
    <row r="69" spans="1:8" ht="45.75" thickTop="1">
      <c r="A69" s="155"/>
      <c r="B69" s="349">
        <v>1</v>
      </c>
      <c r="C69" s="349" t="s">
        <v>11</v>
      </c>
      <c r="D69" s="315" t="s">
        <v>176</v>
      </c>
      <c r="E69" s="316" t="s">
        <v>177</v>
      </c>
      <c r="F69" s="316" t="s">
        <v>113</v>
      </c>
      <c r="G69" s="316" t="s">
        <v>177</v>
      </c>
      <c r="H69" s="317" t="s">
        <v>180</v>
      </c>
    </row>
    <row r="70" spans="1:8" ht="30">
      <c r="A70" s="155"/>
      <c r="B70" s="349">
        <v>2</v>
      </c>
      <c r="C70" s="349" t="s">
        <v>12</v>
      </c>
      <c r="D70" s="318" t="s">
        <v>176</v>
      </c>
      <c r="E70" s="226" t="s">
        <v>177</v>
      </c>
      <c r="F70" s="226" t="s">
        <v>113</v>
      </c>
      <c r="G70" s="226" t="s">
        <v>179</v>
      </c>
      <c r="H70" s="319" t="s">
        <v>181</v>
      </c>
    </row>
    <row r="71" spans="1:8" ht="63.75" customHeight="1">
      <c r="A71" s="155"/>
      <c r="B71" s="349">
        <v>3</v>
      </c>
      <c r="C71" s="349" t="s">
        <v>13</v>
      </c>
      <c r="D71" s="320" t="s">
        <v>204</v>
      </c>
      <c r="E71" s="226" t="s">
        <v>179</v>
      </c>
      <c r="F71" s="226" t="s">
        <v>180</v>
      </c>
      <c r="G71" s="226" t="s">
        <v>178</v>
      </c>
      <c r="H71" s="319" t="s">
        <v>181</v>
      </c>
    </row>
    <row r="72" spans="1:8" ht="63.75" customHeight="1">
      <c r="A72" s="155"/>
      <c r="B72" s="349">
        <v>4</v>
      </c>
      <c r="C72" s="349" t="s">
        <v>14</v>
      </c>
      <c r="D72" s="320" t="s">
        <v>204</v>
      </c>
      <c r="E72" s="226" t="s">
        <v>179</v>
      </c>
      <c r="F72" s="226" t="s">
        <v>180</v>
      </c>
      <c r="G72" s="226" t="s">
        <v>178</v>
      </c>
      <c r="H72" s="319" t="s">
        <v>181</v>
      </c>
    </row>
    <row r="73" spans="1:8" ht="75">
      <c r="A73" s="155"/>
      <c r="B73" s="349">
        <v>5</v>
      </c>
      <c r="C73" s="349" t="s">
        <v>15</v>
      </c>
      <c r="D73" s="349"/>
      <c r="E73" s="349"/>
      <c r="F73" s="229" t="s">
        <v>180</v>
      </c>
      <c r="G73" s="349"/>
      <c r="H73" s="417" t="s">
        <v>181</v>
      </c>
    </row>
    <row r="74" spans="1:8">
      <c r="A74" s="155"/>
      <c r="B74" s="349"/>
      <c r="C74" s="349"/>
      <c r="D74" s="349"/>
      <c r="E74" s="349"/>
      <c r="F74" s="349"/>
      <c r="G74" s="349"/>
      <c r="H74" s="349"/>
    </row>
    <row r="75" spans="1:8" ht="32.25" thickBot="1">
      <c r="A75" s="155">
        <v>7</v>
      </c>
      <c r="B75" s="349" t="s">
        <v>0</v>
      </c>
      <c r="C75" s="349" t="s">
        <v>1</v>
      </c>
      <c r="D75" s="347" t="s">
        <v>271</v>
      </c>
      <c r="E75" s="347" t="s">
        <v>278</v>
      </c>
      <c r="F75" s="351" t="s">
        <v>279</v>
      </c>
      <c r="G75" s="351" t="s">
        <v>280</v>
      </c>
      <c r="H75" s="354" t="s">
        <v>281</v>
      </c>
    </row>
    <row r="76" spans="1:8" ht="40.5" customHeight="1" thickTop="1">
      <c r="A76" s="155"/>
      <c r="B76" s="349">
        <v>1</v>
      </c>
      <c r="C76" s="349" t="s">
        <v>11</v>
      </c>
      <c r="D76" s="315" t="s">
        <v>176</v>
      </c>
      <c r="E76" s="316" t="s">
        <v>177</v>
      </c>
      <c r="F76" s="316" t="s">
        <v>113</v>
      </c>
      <c r="G76" s="316" t="s">
        <v>177</v>
      </c>
      <c r="H76" s="416" t="s">
        <v>341</v>
      </c>
    </row>
    <row r="77" spans="1:8" ht="41.25" customHeight="1">
      <c r="A77" s="155"/>
      <c r="B77" s="349">
        <v>2</v>
      </c>
      <c r="C77" s="349" t="s">
        <v>12</v>
      </c>
      <c r="D77" s="318" t="s">
        <v>176</v>
      </c>
      <c r="E77" s="226" t="s">
        <v>177</v>
      </c>
      <c r="F77" s="226" t="s">
        <v>113</v>
      </c>
      <c r="G77" s="226" t="s">
        <v>179</v>
      </c>
      <c r="H77" s="319"/>
    </row>
    <row r="78" spans="1:8" ht="63" customHeight="1">
      <c r="A78" s="155"/>
      <c r="B78" s="349">
        <v>3</v>
      </c>
      <c r="C78" s="349" t="s">
        <v>13</v>
      </c>
      <c r="D78" s="320" t="s">
        <v>204</v>
      </c>
      <c r="E78" s="226" t="s">
        <v>179</v>
      </c>
      <c r="F78" s="226" t="s">
        <v>180</v>
      </c>
      <c r="G78" s="226" t="s">
        <v>178</v>
      </c>
      <c r="H78" s="319"/>
    </row>
    <row r="79" spans="1:8" ht="60" customHeight="1">
      <c r="A79" s="155"/>
      <c r="B79" s="349">
        <v>4</v>
      </c>
      <c r="C79" s="349" t="s">
        <v>14</v>
      </c>
      <c r="D79" s="320" t="s">
        <v>204</v>
      </c>
      <c r="E79" s="226" t="s">
        <v>179</v>
      </c>
      <c r="F79" s="226" t="s">
        <v>180</v>
      </c>
      <c r="G79" s="226" t="s">
        <v>178</v>
      </c>
      <c r="H79" s="319"/>
    </row>
    <row r="80" spans="1:8">
      <c r="A80" s="155"/>
      <c r="B80" s="349">
        <v>5</v>
      </c>
      <c r="C80" s="349" t="s">
        <v>15</v>
      </c>
      <c r="D80" s="349"/>
      <c r="E80" s="349"/>
      <c r="F80" s="349"/>
      <c r="G80" s="349"/>
      <c r="H80" s="349"/>
    </row>
    <row r="81" spans="1:8">
      <c r="A81" s="155"/>
      <c r="B81" s="349"/>
      <c r="C81" s="349"/>
      <c r="D81" s="349"/>
      <c r="E81" s="349"/>
      <c r="F81" s="349"/>
      <c r="G81" s="349"/>
      <c r="H81" s="349"/>
    </row>
    <row r="82" spans="1:8" ht="32.25" thickBot="1">
      <c r="A82" s="155">
        <v>8</v>
      </c>
      <c r="B82" s="349" t="s">
        <v>0</v>
      </c>
      <c r="C82" s="349" t="s">
        <v>1</v>
      </c>
      <c r="D82" s="347" t="s">
        <v>272</v>
      </c>
      <c r="E82" s="347" t="s">
        <v>282</v>
      </c>
      <c r="F82" s="351" t="s">
        <v>283</v>
      </c>
      <c r="G82" s="351" t="s">
        <v>284</v>
      </c>
      <c r="H82" s="347" t="s">
        <v>285</v>
      </c>
    </row>
    <row r="83" spans="1:8" ht="45.75" thickTop="1">
      <c r="A83" s="155"/>
      <c r="B83" s="349">
        <v>1</v>
      </c>
      <c r="C83" s="349" t="s">
        <v>11</v>
      </c>
      <c r="D83" s="315" t="s">
        <v>176</v>
      </c>
      <c r="E83" s="316" t="s">
        <v>177</v>
      </c>
      <c r="F83" s="316" t="s">
        <v>113</v>
      </c>
      <c r="G83" s="316" t="s">
        <v>177</v>
      </c>
      <c r="H83" s="317" t="s">
        <v>180</v>
      </c>
    </row>
    <row r="84" spans="1:8" ht="30">
      <c r="A84" s="155"/>
      <c r="B84" s="349">
        <v>2</v>
      </c>
      <c r="C84" s="349" t="s">
        <v>12</v>
      </c>
      <c r="D84" s="318" t="s">
        <v>176</v>
      </c>
      <c r="E84" s="226" t="s">
        <v>177</v>
      </c>
      <c r="F84" s="226" t="s">
        <v>113</v>
      </c>
      <c r="G84" s="226" t="s">
        <v>179</v>
      </c>
      <c r="H84" s="319" t="s">
        <v>181</v>
      </c>
    </row>
    <row r="85" spans="1:8" ht="75">
      <c r="A85" s="155"/>
      <c r="B85" s="349">
        <v>3</v>
      </c>
      <c r="C85" s="349" t="s">
        <v>13</v>
      </c>
      <c r="D85" s="320" t="s">
        <v>204</v>
      </c>
      <c r="E85" s="226" t="s">
        <v>179</v>
      </c>
      <c r="F85" s="226" t="s">
        <v>180</v>
      </c>
      <c r="G85" s="226" t="s">
        <v>178</v>
      </c>
      <c r="H85" s="319" t="s">
        <v>181</v>
      </c>
    </row>
    <row r="86" spans="1:8" ht="75.75" thickBot="1">
      <c r="A86" s="155"/>
      <c r="B86" s="349">
        <v>4</v>
      </c>
      <c r="C86" s="349" t="s">
        <v>14</v>
      </c>
      <c r="D86" s="320" t="s">
        <v>204</v>
      </c>
      <c r="E86" s="226" t="s">
        <v>179</v>
      </c>
      <c r="F86" s="226" t="s">
        <v>180</v>
      </c>
      <c r="G86" s="226" t="s">
        <v>178</v>
      </c>
      <c r="H86" s="319" t="s">
        <v>181</v>
      </c>
    </row>
    <row r="87" spans="1:8" ht="15.75" thickTop="1">
      <c r="A87" s="155"/>
      <c r="B87" s="349">
        <v>5</v>
      </c>
      <c r="C87" s="349" t="s">
        <v>15</v>
      </c>
      <c r="D87" s="418" t="s">
        <v>177</v>
      </c>
      <c r="E87" s="349"/>
      <c r="F87" s="349"/>
      <c r="G87" s="418" t="s">
        <v>177</v>
      </c>
      <c r="H87" s="349"/>
    </row>
    <row r="88" spans="1:8">
      <c r="A88" s="155"/>
      <c r="B88" s="225"/>
      <c r="C88" s="225"/>
      <c r="D88" s="225"/>
      <c r="E88" s="225"/>
      <c r="F88" s="225"/>
      <c r="G88" s="425"/>
      <c r="H88" s="425"/>
    </row>
    <row r="89" spans="1:8" ht="31.5">
      <c r="A89" s="155">
        <v>9</v>
      </c>
      <c r="B89" s="347" t="s">
        <v>0</v>
      </c>
      <c r="C89" s="347" t="s">
        <v>1</v>
      </c>
      <c r="D89" s="404" t="s">
        <v>286</v>
      </c>
      <c r="E89" s="404" t="s">
        <v>287</v>
      </c>
      <c r="F89" s="404" t="s">
        <v>288</v>
      </c>
      <c r="G89" s="404" t="s">
        <v>289</v>
      </c>
      <c r="H89" s="404" t="s">
        <v>290</v>
      </c>
    </row>
    <row r="90" spans="1:8" ht="45">
      <c r="A90" s="155"/>
      <c r="B90" s="348">
        <v>1</v>
      </c>
      <c r="C90" s="385" t="s">
        <v>11</v>
      </c>
      <c r="D90" s="373" t="s">
        <v>176</v>
      </c>
      <c r="E90" s="373" t="s">
        <v>177</v>
      </c>
      <c r="F90" s="373"/>
      <c r="G90" s="373" t="s">
        <v>177</v>
      </c>
      <c r="H90" s="373" t="s">
        <v>180</v>
      </c>
    </row>
    <row r="91" spans="1:8" ht="30">
      <c r="A91" s="155"/>
      <c r="B91" s="348">
        <v>2</v>
      </c>
      <c r="C91" s="385" t="s">
        <v>12</v>
      </c>
      <c r="D91" s="373" t="s">
        <v>176</v>
      </c>
      <c r="E91" s="373" t="s">
        <v>177</v>
      </c>
      <c r="F91" s="373"/>
      <c r="G91" s="373" t="s">
        <v>179</v>
      </c>
      <c r="H91" s="373" t="s">
        <v>181</v>
      </c>
    </row>
    <row r="92" spans="1:8" ht="75">
      <c r="A92" s="155"/>
      <c r="B92" s="348">
        <v>3</v>
      </c>
      <c r="C92" s="385" t="s">
        <v>13</v>
      </c>
      <c r="D92" s="374" t="s">
        <v>204</v>
      </c>
      <c r="E92" s="373" t="s">
        <v>179</v>
      </c>
      <c r="F92" s="373" t="s">
        <v>180</v>
      </c>
      <c r="G92" s="373" t="s">
        <v>178</v>
      </c>
      <c r="H92" s="373" t="s">
        <v>181</v>
      </c>
    </row>
    <row r="93" spans="1:8" ht="75.75" thickBot="1">
      <c r="A93" s="155"/>
      <c r="B93" s="348">
        <v>4</v>
      </c>
      <c r="C93" s="385" t="s">
        <v>14</v>
      </c>
      <c r="D93" s="374" t="s">
        <v>204</v>
      </c>
      <c r="E93" s="373" t="s">
        <v>179</v>
      </c>
      <c r="F93" s="373" t="s">
        <v>180</v>
      </c>
      <c r="G93" s="373" t="s">
        <v>178</v>
      </c>
      <c r="H93" s="373" t="s">
        <v>181</v>
      </c>
    </row>
    <row r="94" spans="1:8" ht="30.75" thickTop="1">
      <c r="A94" s="155"/>
      <c r="B94" s="350">
        <v>5</v>
      </c>
      <c r="C94" s="385" t="s">
        <v>15</v>
      </c>
      <c r="D94" s="382" t="s">
        <v>176</v>
      </c>
      <c r="E94" s="373"/>
      <c r="F94" s="418" t="s">
        <v>177</v>
      </c>
      <c r="G94" s="373"/>
      <c r="H94" s="373"/>
    </row>
    <row r="95" spans="1:8">
      <c r="A95" s="155"/>
      <c r="B95" s="225"/>
      <c r="C95" s="225"/>
      <c r="D95" s="225"/>
      <c r="E95" s="225"/>
      <c r="F95" s="225"/>
      <c r="G95" s="425"/>
      <c r="H95" s="425"/>
    </row>
    <row r="96" spans="1:8" ht="31.5">
      <c r="A96" s="155">
        <v>10</v>
      </c>
      <c r="B96" s="347" t="s">
        <v>0</v>
      </c>
      <c r="C96" s="347" t="s">
        <v>1</v>
      </c>
      <c r="D96" s="404" t="s">
        <v>291</v>
      </c>
      <c r="E96" s="404" t="s">
        <v>292</v>
      </c>
      <c r="F96" s="404" t="s">
        <v>293</v>
      </c>
      <c r="G96" s="404" t="s">
        <v>294</v>
      </c>
      <c r="H96" s="404" t="s">
        <v>295</v>
      </c>
    </row>
    <row r="97" spans="1:18" ht="45">
      <c r="A97" s="155"/>
      <c r="B97" s="348">
        <v>1</v>
      </c>
      <c r="C97" s="385" t="s">
        <v>11</v>
      </c>
      <c r="D97" s="373" t="s">
        <v>176</v>
      </c>
      <c r="E97" s="373" t="s">
        <v>177</v>
      </c>
      <c r="F97" s="373" t="s">
        <v>113</v>
      </c>
      <c r="G97" s="373" t="s">
        <v>177</v>
      </c>
      <c r="H97" s="373" t="s">
        <v>180</v>
      </c>
    </row>
    <row r="98" spans="1:18" ht="30">
      <c r="A98" s="155"/>
      <c r="B98" s="348">
        <v>2</v>
      </c>
      <c r="C98" s="385" t="s">
        <v>12</v>
      </c>
      <c r="D98" s="373" t="s">
        <v>176</v>
      </c>
      <c r="E98" s="373" t="s">
        <v>177</v>
      </c>
      <c r="F98" s="373" t="s">
        <v>113</v>
      </c>
      <c r="G98" s="373" t="s">
        <v>179</v>
      </c>
      <c r="H98" s="373" t="s">
        <v>181</v>
      </c>
      <c r="L98" s="108"/>
      <c r="M98" s="111"/>
      <c r="N98" s="108"/>
      <c r="O98" s="108"/>
      <c r="P98" s="108"/>
      <c r="Q98" s="111"/>
      <c r="R98" s="108"/>
    </row>
    <row r="99" spans="1:18" ht="75">
      <c r="A99" s="155"/>
      <c r="B99" s="348">
        <v>3</v>
      </c>
      <c r="C99" s="385" t="s">
        <v>13</v>
      </c>
      <c r="D99" s="374" t="s">
        <v>204</v>
      </c>
      <c r="E99" s="373" t="s">
        <v>179</v>
      </c>
      <c r="F99" s="373" t="s">
        <v>180</v>
      </c>
      <c r="G99" s="373" t="s">
        <v>178</v>
      </c>
      <c r="H99" s="373" t="s">
        <v>181</v>
      </c>
      <c r="L99" s="108"/>
      <c r="M99" s="108"/>
      <c r="N99" s="108"/>
      <c r="O99" s="108"/>
      <c r="P99" s="108"/>
      <c r="Q99" s="108"/>
      <c r="R99" s="108"/>
    </row>
    <row r="100" spans="1:18" ht="75">
      <c r="A100" s="155"/>
      <c r="B100" s="348">
        <v>4</v>
      </c>
      <c r="C100" s="385" t="s">
        <v>14</v>
      </c>
      <c r="D100" s="374" t="s">
        <v>204</v>
      </c>
      <c r="E100" s="373" t="s">
        <v>179</v>
      </c>
      <c r="F100" s="373" t="s">
        <v>180</v>
      </c>
      <c r="G100" s="373" t="s">
        <v>178</v>
      </c>
      <c r="H100" s="373" t="s">
        <v>181</v>
      </c>
      <c r="L100" s="108"/>
      <c r="M100" s="108"/>
      <c r="N100" s="108"/>
      <c r="O100" s="108"/>
      <c r="P100" s="108"/>
      <c r="Q100" s="108"/>
      <c r="R100" s="108"/>
    </row>
    <row r="101" spans="1:18" ht="30">
      <c r="A101" s="155"/>
      <c r="B101" s="350">
        <v>5</v>
      </c>
      <c r="C101" s="385" t="s">
        <v>15</v>
      </c>
      <c r="D101" s="382" t="s">
        <v>176</v>
      </c>
      <c r="E101" s="373"/>
      <c r="F101" s="373"/>
      <c r="G101" s="373"/>
      <c r="H101" s="373"/>
      <c r="L101" s="108"/>
      <c r="M101" s="108"/>
      <c r="N101" s="130"/>
      <c r="O101" s="108"/>
      <c r="P101" s="108"/>
      <c r="Q101" s="108"/>
      <c r="R101" s="130"/>
    </row>
    <row r="102" spans="1:18">
      <c r="A102" s="155"/>
      <c r="B102" s="225"/>
      <c r="C102" s="225"/>
      <c r="D102" s="225"/>
      <c r="E102" s="225"/>
      <c r="F102" s="225"/>
      <c r="G102" s="425"/>
      <c r="H102" s="425"/>
      <c r="L102" s="108"/>
      <c r="M102" s="111"/>
      <c r="N102" s="108"/>
      <c r="O102" s="108"/>
      <c r="P102" s="108"/>
      <c r="Q102" s="111"/>
      <c r="R102" s="108"/>
    </row>
    <row r="103" spans="1:18" ht="32.25" thickBot="1">
      <c r="A103" s="155">
        <v>11</v>
      </c>
      <c r="B103" s="347" t="s">
        <v>0</v>
      </c>
      <c r="C103" s="347" t="s">
        <v>1</v>
      </c>
      <c r="D103" s="354" t="s">
        <v>296</v>
      </c>
      <c r="E103" s="354" t="s">
        <v>297</v>
      </c>
      <c r="F103" s="354" t="s">
        <v>298</v>
      </c>
      <c r="G103" s="354" t="s">
        <v>299</v>
      </c>
      <c r="H103" s="354" t="s">
        <v>300</v>
      </c>
      <c r="L103" s="108"/>
      <c r="M103" s="108"/>
      <c r="N103" s="108"/>
      <c r="O103" s="108"/>
      <c r="P103" s="108"/>
      <c r="Q103" s="108"/>
      <c r="R103" s="108"/>
    </row>
    <row r="104" spans="1:18" ht="15.75" thickTop="1">
      <c r="A104" s="155"/>
      <c r="B104" s="348">
        <v>1</v>
      </c>
      <c r="C104" s="349" t="s">
        <v>11</v>
      </c>
      <c r="D104" s="416" t="s">
        <v>341</v>
      </c>
      <c r="E104" s="416" t="s">
        <v>341</v>
      </c>
      <c r="F104" s="416" t="s">
        <v>341</v>
      </c>
      <c r="G104" s="416" t="s">
        <v>341</v>
      </c>
      <c r="H104" s="416" t="s">
        <v>341</v>
      </c>
      <c r="L104" s="108"/>
      <c r="M104" s="108"/>
      <c r="N104" s="108"/>
      <c r="O104" s="108"/>
      <c r="P104" s="108"/>
      <c r="Q104" s="108"/>
      <c r="R104" s="108"/>
    </row>
    <row r="105" spans="1:18">
      <c r="A105" s="155"/>
      <c r="B105" s="348">
        <v>2</v>
      </c>
      <c r="C105" s="349" t="s">
        <v>12</v>
      </c>
      <c r="D105" s="226"/>
      <c r="E105" s="226"/>
      <c r="F105" s="228"/>
      <c r="G105" s="226"/>
      <c r="H105" s="226"/>
      <c r="L105" s="108"/>
      <c r="M105" s="108"/>
      <c r="N105" s="108"/>
      <c r="O105" s="108"/>
      <c r="P105" s="108"/>
      <c r="Q105" s="108"/>
      <c r="R105" s="108"/>
    </row>
    <row r="106" spans="1:18">
      <c r="A106" s="155"/>
      <c r="B106" s="348">
        <v>3</v>
      </c>
      <c r="C106" s="349" t="s">
        <v>13</v>
      </c>
      <c r="D106" s="226"/>
      <c r="E106" s="226"/>
      <c r="F106" s="226"/>
      <c r="G106" s="226"/>
      <c r="H106" s="226"/>
      <c r="L106" s="108"/>
      <c r="M106" s="108"/>
      <c r="N106" s="108"/>
      <c r="O106" s="108"/>
      <c r="P106" s="108"/>
      <c r="Q106" s="108"/>
      <c r="R106" s="108"/>
    </row>
    <row r="107" spans="1:18">
      <c r="A107" s="155"/>
      <c r="B107" s="348">
        <v>4</v>
      </c>
      <c r="C107" s="349" t="s">
        <v>14</v>
      </c>
      <c r="D107" s="226"/>
      <c r="E107" s="226"/>
      <c r="F107" s="226"/>
      <c r="G107" s="226"/>
      <c r="H107" s="226"/>
      <c r="L107" s="108"/>
      <c r="M107" s="108"/>
      <c r="N107" s="108"/>
      <c r="O107" s="108"/>
      <c r="P107" s="108"/>
      <c r="Q107" s="108"/>
      <c r="R107" s="108"/>
    </row>
    <row r="108" spans="1:18">
      <c r="A108" s="155"/>
      <c r="B108" s="350">
        <v>5</v>
      </c>
      <c r="C108" s="349" t="s">
        <v>15</v>
      </c>
      <c r="D108" s="226"/>
      <c r="E108" s="226"/>
      <c r="F108" s="226"/>
      <c r="G108" s="226"/>
      <c r="H108" s="226"/>
      <c r="L108" s="108"/>
      <c r="M108" s="130"/>
      <c r="N108" s="131"/>
      <c r="O108" s="108"/>
      <c r="P108" s="108"/>
      <c r="Q108" s="130"/>
      <c r="R108" s="131"/>
    </row>
    <row r="109" spans="1:18">
      <c r="A109" s="155"/>
      <c r="B109" s="225"/>
      <c r="C109" s="225"/>
      <c r="D109" s="225"/>
      <c r="E109" s="225"/>
      <c r="F109" s="225"/>
      <c r="G109" s="425"/>
      <c r="H109" s="425"/>
      <c r="L109" s="108"/>
      <c r="M109" s="108"/>
      <c r="N109" s="108"/>
      <c r="O109" s="108"/>
      <c r="P109" s="108"/>
      <c r="Q109" s="108"/>
      <c r="R109" s="108"/>
    </row>
    <row r="110" spans="1:18" ht="32.25" thickBot="1">
      <c r="A110" s="155">
        <v>12</v>
      </c>
      <c r="B110" s="347" t="s">
        <v>0</v>
      </c>
      <c r="C110" s="347" t="s">
        <v>1</v>
      </c>
      <c r="D110" s="354" t="s">
        <v>301</v>
      </c>
      <c r="E110" s="354" t="s">
        <v>302</v>
      </c>
      <c r="F110" s="354" t="s">
        <v>339</v>
      </c>
      <c r="G110" s="354" t="s">
        <v>303</v>
      </c>
      <c r="H110" s="354" t="s">
        <v>304</v>
      </c>
      <c r="L110" s="108"/>
      <c r="M110" s="108"/>
      <c r="N110" s="108"/>
      <c r="O110" s="108"/>
      <c r="P110" s="108"/>
      <c r="Q110" s="108"/>
      <c r="R110" s="108"/>
    </row>
    <row r="111" spans="1:18" ht="15.75" thickTop="1">
      <c r="A111" s="155"/>
      <c r="B111" s="348">
        <v>1</v>
      </c>
      <c r="C111" s="349" t="s">
        <v>11</v>
      </c>
      <c r="D111" s="416" t="s">
        <v>341</v>
      </c>
      <c r="E111" s="416" t="s">
        <v>341</v>
      </c>
      <c r="F111" s="416" t="s">
        <v>341</v>
      </c>
      <c r="G111" s="416" t="s">
        <v>341</v>
      </c>
      <c r="H111" s="416" t="s">
        <v>341</v>
      </c>
    </row>
    <row r="112" spans="1:18">
      <c r="A112" s="155"/>
      <c r="B112" s="348">
        <v>2</v>
      </c>
      <c r="C112" s="349" t="s">
        <v>12</v>
      </c>
      <c r="D112" s="226"/>
      <c r="E112" s="226"/>
      <c r="F112" s="226"/>
      <c r="G112" s="226"/>
      <c r="H112" s="226"/>
    </row>
    <row r="113" spans="1:8">
      <c r="A113" s="155"/>
      <c r="B113" s="348">
        <v>3</v>
      </c>
      <c r="C113" s="349" t="s">
        <v>13</v>
      </c>
      <c r="D113" s="226"/>
      <c r="E113" s="226"/>
      <c r="F113" s="226"/>
      <c r="G113" s="226"/>
      <c r="H113" s="226"/>
    </row>
    <row r="114" spans="1:8">
      <c r="A114" s="155"/>
      <c r="B114" s="348">
        <v>4</v>
      </c>
      <c r="C114" s="349" t="s">
        <v>14</v>
      </c>
      <c r="D114" s="226"/>
      <c r="E114" s="226"/>
      <c r="F114" s="226"/>
      <c r="G114" s="226"/>
      <c r="H114" s="226"/>
    </row>
    <row r="115" spans="1:8">
      <c r="A115" s="155"/>
      <c r="B115" s="350">
        <v>5</v>
      </c>
      <c r="C115" s="349" t="s">
        <v>15</v>
      </c>
      <c r="D115" s="226"/>
      <c r="E115" s="226"/>
      <c r="F115" s="226"/>
      <c r="G115" s="226"/>
      <c r="H115" s="226"/>
    </row>
    <row r="116" spans="1:8">
      <c r="A116" s="155"/>
      <c r="B116" s="225"/>
      <c r="C116" s="225"/>
      <c r="D116" s="225"/>
      <c r="E116" s="225"/>
      <c r="F116" s="225"/>
      <c r="G116" s="425"/>
      <c r="H116" s="425"/>
    </row>
    <row r="117" spans="1:8">
      <c r="A117" s="155"/>
      <c r="B117" s="225"/>
      <c r="C117" s="225"/>
      <c r="D117" s="225"/>
      <c r="E117" s="225"/>
      <c r="F117" s="225"/>
      <c r="G117" s="425"/>
      <c r="H117" s="425"/>
    </row>
    <row r="118" spans="1:8" ht="31.5">
      <c r="A118" s="155">
        <v>13</v>
      </c>
      <c r="B118" s="347" t="s">
        <v>0</v>
      </c>
      <c r="C118" s="347" t="s">
        <v>1</v>
      </c>
      <c r="D118" s="386" t="s">
        <v>305</v>
      </c>
      <c r="E118" s="386" t="s">
        <v>306</v>
      </c>
      <c r="F118" s="386" t="s">
        <v>307</v>
      </c>
      <c r="G118" s="386" t="s">
        <v>308</v>
      </c>
      <c r="H118" s="386" t="s">
        <v>309</v>
      </c>
    </row>
    <row r="119" spans="1:8" ht="45">
      <c r="A119" s="155"/>
      <c r="B119" s="348">
        <v>1</v>
      </c>
      <c r="C119" s="385" t="s">
        <v>11</v>
      </c>
      <c r="D119" s="373"/>
      <c r="E119" s="373" t="s">
        <v>177</v>
      </c>
      <c r="F119" s="373" t="s">
        <v>113</v>
      </c>
      <c r="G119" s="373" t="s">
        <v>177</v>
      </c>
      <c r="H119" s="373" t="s">
        <v>180</v>
      </c>
    </row>
    <row r="120" spans="1:8" ht="30">
      <c r="A120" s="155"/>
      <c r="B120" s="348">
        <v>2</v>
      </c>
      <c r="C120" s="385" t="s">
        <v>12</v>
      </c>
      <c r="D120" s="373"/>
      <c r="E120" s="373" t="s">
        <v>177</v>
      </c>
      <c r="F120" s="373" t="s">
        <v>113</v>
      </c>
      <c r="G120" s="373" t="s">
        <v>179</v>
      </c>
      <c r="H120" s="373" t="s">
        <v>181</v>
      </c>
    </row>
    <row r="121" spans="1:8" ht="75">
      <c r="A121" s="155"/>
      <c r="B121" s="348">
        <v>3</v>
      </c>
      <c r="C121" s="385" t="s">
        <v>13</v>
      </c>
      <c r="D121" s="374"/>
      <c r="E121" s="373" t="s">
        <v>179</v>
      </c>
      <c r="F121" s="373" t="s">
        <v>180</v>
      </c>
      <c r="G121" s="373" t="s">
        <v>178</v>
      </c>
      <c r="H121" s="373" t="s">
        <v>181</v>
      </c>
    </row>
    <row r="122" spans="1:8" ht="75">
      <c r="A122" s="155"/>
      <c r="B122" s="348">
        <v>4</v>
      </c>
      <c r="C122" s="385" t="s">
        <v>14</v>
      </c>
      <c r="D122" s="374"/>
      <c r="E122" s="373" t="s">
        <v>179</v>
      </c>
      <c r="F122" s="373" t="s">
        <v>180</v>
      </c>
      <c r="G122" s="373" t="s">
        <v>178</v>
      </c>
      <c r="H122" s="373" t="s">
        <v>181</v>
      </c>
    </row>
    <row r="123" spans="1:8" ht="30">
      <c r="A123" s="155"/>
      <c r="B123" s="350">
        <v>5</v>
      </c>
      <c r="C123" s="385" t="s">
        <v>15</v>
      </c>
      <c r="D123" s="382"/>
      <c r="E123" s="382" t="s">
        <v>113</v>
      </c>
      <c r="F123" s="394"/>
      <c r="G123" s="382" t="s">
        <v>113</v>
      </c>
      <c r="H123" s="394"/>
    </row>
    <row r="124" spans="1:8">
      <c r="A124" s="155"/>
      <c r="B124" s="225"/>
      <c r="C124" s="225"/>
      <c r="D124" s="353"/>
      <c r="E124" s="353"/>
      <c r="F124" s="353"/>
      <c r="G124" s="427"/>
      <c r="H124" s="427"/>
    </row>
    <row r="125" spans="1:8" ht="31.5">
      <c r="A125" s="155"/>
      <c r="B125" s="347" t="s">
        <v>0</v>
      </c>
      <c r="C125" s="347" t="s">
        <v>1</v>
      </c>
      <c r="D125" s="386" t="s">
        <v>310</v>
      </c>
      <c r="E125" s="386" t="s">
        <v>311</v>
      </c>
      <c r="F125" s="386" t="s">
        <v>312</v>
      </c>
      <c r="G125" s="386" t="s">
        <v>313</v>
      </c>
      <c r="H125" s="386" t="s">
        <v>314</v>
      </c>
    </row>
    <row r="126" spans="1:8" ht="30">
      <c r="A126" s="155">
        <v>14</v>
      </c>
      <c r="B126" s="348">
        <v>1</v>
      </c>
      <c r="C126" s="385" t="s">
        <v>11</v>
      </c>
      <c r="D126" s="373" t="s">
        <v>176</v>
      </c>
      <c r="E126" s="373" t="s">
        <v>177</v>
      </c>
      <c r="F126" s="373" t="s">
        <v>113</v>
      </c>
      <c r="G126" s="373" t="s">
        <v>177</v>
      </c>
      <c r="H126" s="373"/>
    </row>
    <row r="127" spans="1:8" ht="30">
      <c r="A127" s="155"/>
      <c r="B127" s="348">
        <v>2</v>
      </c>
      <c r="C127" s="385" t="s">
        <v>12</v>
      </c>
      <c r="D127" s="373" t="s">
        <v>176</v>
      </c>
      <c r="E127" s="373" t="s">
        <v>177</v>
      </c>
      <c r="F127" s="373" t="s">
        <v>113</v>
      </c>
      <c r="G127" s="373" t="s">
        <v>179</v>
      </c>
      <c r="H127" s="373" t="s">
        <v>181</v>
      </c>
    </row>
    <row r="128" spans="1:8" ht="75">
      <c r="A128" s="155"/>
      <c r="B128" s="348">
        <v>3</v>
      </c>
      <c r="C128" s="385" t="s">
        <v>13</v>
      </c>
      <c r="D128" s="374" t="s">
        <v>204</v>
      </c>
      <c r="E128" s="373" t="s">
        <v>179</v>
      </c>
      <c r="F128" s="373" t="s">
        <v>180</v>
      </c>
      <c r="G128" s="373" t="s">
        <v>178</v>
      </c>
      <c r="H128" s="373" t="s">
        <v>181</v>
      </c>
    </row>
    <row r="129" spans="1:8" ht="75">
      <c r="A129" s="155"/>
      <c r="B129" s="348">
        <v>4</v>
      </c>
      <c r="C129" s="385" t="s">
        <v>14</v>
      </c>
      <c r="D129" s="374" t="s">
        <v>204</v>
      </c>
      <c r="E129" s="373" t="s">
        <v>179</v>
      </c>
      <c r="F129" s="373" t="s">
        <v>180</v>
      </c>
      <c r="G129" s="373" t="s">
        <v>178</v>
      </c>
      <c r="H129" s="373" t="s">
        <v>181</v>
      </c>
    </row>
    <row r="130" spans="1:8" ht="30">
      <c r="A130" s="155"/>
      <c r="B130" s="350">
        <v>5</v>
      </c>
      <c r="C130" s="385" t="s">
        <v>15</v>
      </c>
      <c r="D130" s="382" t="s">
        <v>176</v>
      </c>
      <c r="E130" s="373" t="s">
        <v>176</v>
      </c>
      <c r="F130" s="383" t="s">
        <v>204</v>
      </c>
      <c r="G130" s="382"/>
      <c r="H130" s="383" t="s">
        <v>204</v>
      </c>
    </row>
    <row r="131" spans="1:8">
      <c r="A131" s="155"/>
      <c r="B131" s="225"/>
      <c r="C131" s="225"/>
      <c r="D131" s="225"/>
      <c r="E131" s="225"/>
      <c r="F131" s="225"/>
      <c r="G131" s="425"/>
      <c r="H131" s="425"/>
    </row>
    <row r="132" spans="1:8" ht="31.5">
      <c r="A132" s="155"/>
      <c r="B132" s="347" t="s">
        <v>0</v>
      </c>
      <c r="C132" s="347" t="s">
        <v>1</v>
      </c>
      <c r="D132" s="386" t="s">
        <v>315</v>
      </c>
      <c r="E132" s="386" t="s">
        <v>316</v>
      </c>
      <c r="F132" s="386" t="s">
        <v>390</v>
      </c>
      <c r="G132" s="386" t="s">
        <v>318</v>
      </c>
      <c r="H132" s="386" t="s">
        <v>319</v>
      </c>
    </row>
    <row r="133" spans="1:8" ht="45">
      <c r="A133" s="155">
        <v>15</v>
      </c>
      <c r="B133" s="348">
        <v>1</v>
      </c>
      <c r="C133" s="385" t="s">
        <v>11</v>
      </c>
      <c r="D133" s="373" t="s">
        <v>176</v>
      </c>
      <c r="E133" s="373" t="s">
        <v>177</v>
      </c>
      <c r="F133" s="373" t="s">
        <v>113</v>
      </c>
      <c r="G133" s="373" t="s">
        <v>177</v>
      </c>
      <c r="H133" s="373" t="s">
        <v>180</v>
      </c>
    </row>
    <row r="134" spans="1:8" ht="30">
      <c r="A134" s="155"/>
      <c r="B134" s="348">
        <v>2</v>
      </c>
      <c r="C134" s="385" t="s">
        <v>12</v>
      </c>
      <c r="D134" s="373" t="s">
        <v>176</v>
      </c>
      <c r="E134" s="373" t="s">
        <v>177</v>
      </c>
      <c r="F134" s="373" t="s">
        <v>113</v>
      </c>
      <c r="G134" s="373" t="s">
        <v>179</v>
      </c>
      <c r="H134" s="373" t="s">
        <v>181</v>
      </c>
    </row>
    <row r="135" spans="1:8" ht="75">
      <c r="A135" s="155"/>
      <c r="B135" s="348">
        <v>3</v>
      </c>
      <c r="C135" s="385" t="s">
        <v>13</v>
      </c>
      <c r="D135" s="374" t="s">
        <v>204</v>
      </c>
      <c r="E135" s="373" t="s">
        <v>179</v>
      </c>
      <c r="F135" s="373" t="s">
        <v>180</v>
      </c>
      <c r="G135" s="373" t="s">
        <v>178</v>
      </c>
      <c r="H135" s="373" t="s">
        <v>181</v>
      </c>
    </row>
    <row r="136" spans="1:8" ht="55.5" customHeight="1">
      <c r="A136" s="155"/>
      <c r="B136" s="348">
        <v>4</v>
      </c>
      <c r="C136" s="385" t="s">
        <v>14</v>
      </c>
      <c r="D136" s="374" t="s">
        <v>204</v>
      </c>
      <c r="E136" s="373" t="s">
        <v>179</v>
      </c>
      <c r="F136" s="373" t="s">
        <v>180</v>
      </c>
      <c r="G136" s="373" t="s">
        <v>178</v>
      </c>
      <c r="H136" s="373" t="s">
        <v>181</v>
      </c>
    </row>
    <row r="137" spans="1:8" ht="31.5" customHeight="1">
      <c r="A137" s="155"/>
      <c r="B137" s="350">
        <v>5</v>
      </c>
      <c r="C137" s="385" t="s">
        <v>15</v>
      </c>
      <c r="D137" s="392" t="s">
        <v>204</v>
      </c>
      <c r="E137" s="373" t="s">
        <v>176</v>
      </c>
      <c r="F137" s="383" t="s">
        <v>204</v>
      </c>
      <c r="G137" s="382" t="s">
        <v>177</v>
      </c>
      <c r="H137" s="383" t="s">
        <v>204</v>
      </c>
    </row>
    <row r="138" spans="1:8">
      <c r="A138" s="155"/>
      <c r="B138" s="225"/>
      <c r="C138" s="225"/>
      <c r="D138" s="225"/>
      <c r="E138" s="225"/>
      <c r="F138" s="225"/>
      <c r="G138" s="425"/>
      <c r="H138" s="425"/>
    </row>
    <row r="139" spans="1:8">
      <c r="A139" s="155"/>
      <c r="B139" s="225"/>
      <c r="C139" s="225"/>
      <c r="D139" s="225"/>
      <c r="E139" s="225"/>
      <c r="F139" s="225"/>
      <c r="G139" s="425"/>
      <c r="H139" s="425"/>
    </row>
    <row r="140" spans="1:8" ht="31.5">
      <c r="A140" s="155"/>
      <c r="B140" s="347" t="s">
        <v>0</v>
      </c>
      <c r="C140" s="347" t="s">
        <v>1</v>
      </c>
      <c r="D140" s="386" t="s">
        <v>320</v>
      </c>
      <c r="E140" s="386" t="s">
        <v>321</v>
      </c>
      <c r="F140" s="386" t="s">
        <v>322</v>
      </c>
      <c r="G140" s="386" t="s">
        <v>323</v>
      </c>
      <c r="H140" s="386" t="s">
        <v>324</v>
      </c>
    </row>
    <row r="141" spans="1:8" ht="30">
      <c r="A141" s="155">
        <v>16</v>
      </c>
      <c r="B141" s="348">
        <v>1</v>
      </c>
      <c r="C141" s="385" t="s">
        <v>11</v>
      </c>
      <c r="D141" s="373" t="s">
        <v>176</v>
      </c>
      <c r="E141" s="373" t="s">
        <v>177</v>
      </c>
      <c r="F141" s="373" t="s">
        <v>113</v>
      </c>
      <c r="G141" s="373" t="s">
        <v>177</v>
      </c>
      <c r="H141" s="373"/>
    </row>
    <row r="142" spans="1:8" ht="30">
      <c r="A142" s="155"/>
      <c r="B142" s="348">
        <v>2</v>
      </c>
      <c r="C142" s="385" t="s">
        <v>12</v>
      </c>
      <c r="D142" s="373" t="s">
        <v>176</v>
      </c>
      <c r="E142" s="373" t="s">
        <v>177</v>
      </c>
      <c r="F142" s="373" t="s">
        <v>113</v>
      </c>
      <c r="G142" s="373" t="s">
        <v>179</v>
      </c>
      <c r="H142" s="373" t="s">
        <v>181</v>
      </c>
    </row>
    <row r="143" spans="1:8" ht="75">
      <c r="A143" s="155"/>
      <c r="B143" s="6">
        <v>3</v>
      </c>
      <c r="C143" s="379" t="s">
        <v>13</v>
      </c>
      <c r="D143" s="374" t="s">
        <v>204</v>
      </c>
      <c r="E143" s="373" t="s">
        <v>179</v>
      </c>
      <c r="F143" s="373" t="s">
        <v>180</v>
      </c>
      <c r="G143" s="426"/>
      <c r="H143" s="373" t="s">
        <v>181</v>
      </c>
    </row>
    <row r="144" spans="1:8" ht="75">
      <c r="A144" s="155"/>
      <c r="B144" s="6">
        <v>4</v>
      </c>
      <c r="C144" s="379" t="s">
        <v>14</v>
      </c>
      <c r="D144" s="374" t="s">
        <v>204</v>
      </c>
      <c r="E144" s="373" t="s">
        <v>179</v>
      </c>
      <c r="F144" s="373" t="s">
        <v>180</v>
      </c>
      <c r="G144" s="426"/>
      <c r="H144" s="373" t="s">
        <v>181</v>
      </c>
    </row>
    <row r="145" spans="1:8" ht="30">
      <c r="A145" s="155"/>
      <c r="B145" s="163">
        <v>5</v>
      </c>
      <c r="C145" s="379" t="s">
        <v>15</v>
      </c>
      <c r="D145" s="392" t="s">
        <v>204</v>
      </c>
      <c r="E145" s="373" t="s">
        <v>176</v>
      </c>
      <c r="F145" s="383" t="s">
        <v>204</v>
      </c>
      <c r="G145" s="382"/>
      <c r="H145" s="393" t="s">
        <v>181</v>
      </c>
    </row>
    <row r="146" spans="1:8">
      <c r="A146" s="155"/>
      <c r="B146" s="6">
        <v>6</v>
      </c>
      <c r="C146" s="15" t="s">
        <v>15</v>
      </c>
      <c r="D146" s="13"/>
      <c r="E146" s="6"/>
      <c r="G146" s="428"/>
      <c r="H146" s="428"/>
    </row>
    <row r="147" spans="1:8">
      <c r="A147" s="155"/>
      <c r="B147" s="155"/>
      <c r="C147" s="155"/>
      <c r="D147" s="155"/>
      <c r="E147" s="155"/>
    </row>
    <row r="148" spans="1:8">
      <c r="A148" s="155"/>
      <c r="B148" s="155"/>
      <c r="C148" s="155"/>
      <c r="D148" s="155"/>
      <c r="E148" s="155"/>
    </row>
    <row r="149" spans="1:8" ht="36.75" customHeight="1">
      <c r="A149" s="155"/>
      <c r="B149" s="224" t="s">
        <v>0</v>
      </c>
      <c r="C149" s="224" t="s">
        <v>1</v>
      </c>
      <c r="D149" s="364" t="s">
        <v>325</v>
      </c>
      <c r="E149" s="364" t="s">
        <v>326</v>
      </c>
      <c r="F149" s="364" t="s">
        <v>327</v>
      </c>
      <c r="G149" s="364" t="s">
        <v>328</v>
      </c>
      <c r="H149" s="364" t="s">
        <v>329</v>
      </c>
    </row>
    <row r="150" spans="1:8" ht="45">
      <c r="A150" s="155">
        <v>17</v>
      </c>
      <c r="B150" s="6">
        <v>1</v>
      </c>
      <c r="C150" s="379" t="s">
        <v>11</v>
      </c>
      <c r="D150" s="373" t="s">
        <v>176</v>
      </c>
      <c r="E150" s="373" t="s">
        <v>177</v>
      </c>
      <c r="F150" s="373" t="s">
        <v>113</v>
      </c>
      <c r="G150" s="373" t="s">
        <v>177</v>
      </c>
      <c r="H150" s="373" t="s">
        <v>180</v>
      </c>
    </row>
    <row r="151" spans="1:8" ht="30">
      <c r="A151" s="155"/>
      <c r="B151" s="6">
        <v>2</v>
      </c>
      <c r="C151" s="379" t="s">
        <v>12</v>
      </c>
      <c r="D151" s="373" t="s">
        <v>176</v>
      </c>
      <c r="E151" s="373" t="s">
        <v>177</v>
      </c>
      <c r="F151" s="373" t="s">
        <v>113</v>
      </c>
      <c r="G151" s="373" t="s">
        <v>179</v>
      </c>
      <c r="H151" s="373" t="s">
        <v>181</v>
      </c>
    </row>
    <row r="152" spans="1:8" ht="75">
      <c r="A152" s="155"/>
      <c r="B152" s="6">
        <v>3</v>
      </c>
      <c r="C152" s="379" t="s">
        <v>13</v>
      </c>
      <c r="D152" s="374" t="s">
        <v>204</v>
      </c>
      <c r="E152" s="373" t="s">
        <v>179</v>
      </c>
      <c r="F152" s="373" t="s">
        <v>180</v>
      </c>
      <c r="G152" s="373" t="s">
        <v>178</v>
      </c>
      <c r="H152" s="373" t="s">
        <v>181</v>
      </c>
    </row>
    <row r="153" spans="1:8" ht="75">
      <c r="A153" s="155"/>
      <c r="B153" s="6">
        <v>4</v>
      </c>
      <c r="C153" s="379" t="s">
        <v>14</v>
      </c>
      <c r="D153" s="374" t="s">
        <v>204</v>
      </c>
      <c r="E153" s="373" t="s">
        <v>179</v>
      </c>
      <c r="F153" s="373" t="s">
        <v>180</v>
      </c>
      <c r="G153" s="373" t="s">
        <v>178</v>
      </c>
      <c r="H153" s="373" t="s">
        <v>181</v>
      </c>
    </row>
    <row r="154" spans="1:8" ht="30">
      <c r="A154" s="155"/>
      <c r="B154" s="6">
        <v>5</v>
      </c>
      <c r="C154" s="379" t="s">
        <v>15</v>
      </c>
      <c r="D154" s="383" t="s">
        <v>204</v>
      </c>
      <c r="E154" s="382" t="s">
        <v>179</v>
      </c>
      <c r="F154" s="382"/>
      <c r="G154" s="382" t="s">
        <v>177</v>
      </c>
      <c r="H154" s="393" t="s">
        <v>181</v>
      </c>
    </row>
    <row r="155" spans="1:8">
      <c r="A155" s="155"/>
      <c r="B155" s="6">
        <v>6</v>
      </c>
      <c r="C155" s="15"/>
      <c r="D155" s="31"/>
      <c r="E155" s="31"/>
      <c r="F155" s="31"/>
      <c r="G155" s="31"/>
      <c r="H155" s="31"/>
    </row>
    <row r="156" spans="1:8" ht="18.75" customHeight="1">
      <c r="A156" s="155"/>
      <c r="B156" s="155"/>
      <c r="C156" s="155"/>
      <c r="D156" s="74"/>
      <c r="E156" s="74"/>
      <c r="F156" s="74"/>
      <c r="G156" s="74"/>
      <c r="H156" s="74"/>
    </row>
    <row r="157" spans="1:8">
      <c r="A157" s="155"/>
      <c r="B157" s="155"/>
      <c r="C157" s="155"/>
      <c r="D157" s="155"/>
      <c r="E157" s="155"/>
      <c r="F157" s="155"/>
    </row>
    <row r="158" spans="1:8">
      <c r="A158" s="155"/>
      <c r="B158" s="155"/>
      <c r="C158" s="155"/>
      <c r="D158" s="155"/>
      <c r="E158" s="155"/>
      <c r="F158" s="155"/>
    </row>
    <row r="159" spans="1:8" ht="31.5">
      <c r="A159" s="155">
        <v>18</v>
      </c>
      <c r="B159" s="5" t="s">
        <v>0</v>
      </c>
      <c r="C159" s="5" t="s">
        <v>1</v>
      </c>
      <c r="D159" s="364" t="s">
        <v>330</v>
      </c>
      <c r="E159" s="364" t="s">
        <v>331</v>
      </c>
      <c r="F159" s="364" t="s">
        <v>332</v>
      </c>
      <c r="G159" s="364" t="s">
        <v>333</v>
      </c>
      <c r="H159" s="364" t="s">
        <v>334</v>
      </c>
    </row>
    <row r="160" spans="1:8" ht="45">
      <c r="A160" s="155"/>
      <c r="B160" s="6">
        <v>1</v>
      </c>
      <c r="C160" s="379" t="s">
        <v>11</v>
      </c>
      <c r="D160" s="373" t="s">
        <v>176</v>
      </c>
      <c r="E160" s="373" t="s">
        <v>177</v>
      </c>
      <c r="F160" s="373" t="s">
        <v>113</v>
      </c>
      <c r="G160" s="373" t="s">
        <v>177</v>
      </c>
      <c r="H160" s="373" t="s">
        <v>180</v>
      </c>
    </row>
    <row r="161" spans="1:8" ht="71.25" customHeight="1">
      <c r="A161" s="155"/>
      <c r="B161" s="6">
        <v>2</v>
      </c>
      <c r="C161" s="379" t="s">
        <v>12</v>
      </c>
      <c r="D161" s="373" t="s">
        <v>176</v>
      </c>
      <c r="E161" s="373" t="s">
        <v>177</v>
      </c>
      <c r="F161" s="373" t="s">
        <v>113</v>
      </c>
      <c r="G161" s="373" t="s">
        <v>179</v>
      </c>
      <c r="H161" s="373" t="s">
        <v>181</v>
      </c>
    </row>
    <row r="162" spans="1:8" ht="63" customHeight="1">
      <c r="A162" s="155"/>
      <c r="B162" s="6">
        <v>3</v>
      </c>
      <c r="C162" s="379" t="s">
        <v>13</v>
      </c>
      <c r="D162" s="382" t="s">
        <v>180</v>
      </c>
      <c r="E162" s="373" t="s">
        <v>179</v>
      </c>
      <c r="F162" s="373" t="s">
        <v>180</v>
      </c>
      <c r="G162" s="373" t="s">
        <v>178</v>
      </c>
      <c r="H162" s="373" t="s">
        <v>181</v>
      </c>
    </row>
    <row r="163" spans="1:8" ht="60.75" customHeight="1">
      <c r="A163" s="155"/>
      <c r="B163" s="6">
        <v>4</v>
      </c>
      <c r="C163" s="379" t="s">
        <v>14</v>
      </c>
      <c r="D163" s="382" t="s">
        <v>180</v>
      </c>
      <c r="E163" s="373" t="s">
        <v>179</v>
      </c>
      <c r="F163" s="373" t="s">
        <v>180</v>
      </c>
      <c r="G163" s="373" t="s">
        <v>178</v>
      </c>
      <c r="H163" s="373" t="s">
        <v>181</v>
      </c>
    </row>
    <row r="164" spans="1:8" ht="75" customHeight="1">
      <c r="A164" s="155"/>
      <c r="B164" s="6">
        <v>5</v>
      </c>
      <c r="C164" s="379" t="s">
        <v>15</v>
      </c>
      <c r="D164" s="383"/>
      <c r="E164" s="382" t="s">
        <v>179</v>
      </c>
      <c r="F164" s="382" t="s">
        <v>180</v>
      </c>
      <c r="G164" s="373" t="s">
        <v>178</v>
      </c>
      <c r="H164" s="393" t="s">
        <v>181</v>
      </c>
    </row>
    <row r="165" spans="1:8" ht="33" customHeight="1">
      <c r="A165" s="155"/>
      <c r="B165" s="6">
        <v>6</v>
      </c>
      <c r="C165" s="15"/>
      <c r="D165" s="271"/>
      <c r="E165" s="6"/>
      <c r="F165" s="271"/>
      <c r="G165" s="373" t="s">
        <v>178</v>
      </c>
      <c r="H165" s="428"/>
    </row>
    <row r="166" spans="1:8" s="155" customFormat="1">
      <c r="B166" s="232"/>
      <c r="C166" s="135"/>
      <c r="D166" s="136"/>
      <c r="E166" s="232"/>
      <c r="G166" s="429"/>
      <c r="H166" s="429"/>
    </row>
    <row r="167" spans="1:8" s="155" customFormat="1" ht="31.5" hidden="1">
      <c r="A167" s="155">
        <v>19</v>
      </c>
      <c r="B167" s="5" t="s">
        <v>0</v>
      </c>
      <c r="C167" s="5" t="s">
        <v>1</v>
      </c>
      <c r="D167" s="5" t="s">
        <v>157</v>
      </c>
      <c r="E167" s="5" t="s">
        <v>158</v>
      </c>
      <c r="F167" s="5" t="s">
        <v>159</v>
      </c>
      <c r="G167" s="5" t="s">
        <v>160</v>
      </c>
      <c r="H167" s="5" t="s">
        <v>161</v>
      </c>
    </row>
    <row r="168" spans="1:8" s="155" customFormat="1" hidden="1">
      <c r="B168" s="6">
        <v>1</v>
      </c>
      <c r="C168" s="15" t="s">
        <v>11</v>
      </c>
      <c r="D168" s="226"/>
      <c r="E168" s="226"/>
      <c r="F168" s="226"/>
      <c r="G168" s="92"/>
      <c r="H168" s="92"/>
    </row>
    <row r="169" spans="1:8" s="155" customFormat="1" hidden="1">
      <c r="B169" s="6">
        <v>2</v>
      </c>
      <c r="C169" s="15" t="s">
        <v>12</v>
      </c>
      <c r="D169" s="226"/>
      <c r="E169" s="226"/>
      <c r="F169" s="226"/>
      <c r="G169" s="92"/>
      <c r="H169" s="92"/>
    </row>
    <row r="170" spans="1:8" s="155" customFormat="1" hidden="1">
      <c r="B170" s="6">
        <v>3</v>
      </c>
      <c r="C170" s="15" t="s">
        <v>13</v>
      </c>
      <c r="D170" s="226"/>
      <c r="E170" s="252"/>
      <c r="F170" s="226"/>
      <c r="G170" s="92"/>
      <c r="H170" s="92"/>
    </row>
    <row r="171" spans="1:8" s="155" customFormat="1" hidden="1">
      <c r="B171" s="6">
        <v>4</v>
      </c>
      <c r="C171" s="15" t="s">
        <v>14</v>
      </c>
      <c r="D171" s="226"/>
      <c r="E171" s="252"/>
      <c r="F171" s="226"/>
      <c r="G171" s="92"/>
      <c r="H171" s="92"/>
    </row>
    <row r="172" spans="1:8" s="155" customFormat="1" hidden="1">
      <c r="B172" s="6">
        <v>5</v>
      </c>
      <c r="C172" s="15" t="s">
        <v>15</v>
      </c>
      <c r="D172" s="226"/>
      <c r="E172" s="252"/>
      <c r="F172" s="252"/>
      <c r="G172" s="428"/>
      <c r="H172" s="428"/>
    </row>
    <row r="173" spans="1:8" s="155" customFormat="1" hidden="1">
      <c r="B173" s="6">
        <v>6</v>
      </c>
      <c r="C173" s="15"/>
      <c r="D173" s="13"/>
      <c r="E173" s="6"/>
      <c r="F173" s="6"/>
      <c r="G173" s="428"/>
      <c r="H173" s="428"/>
    </row>
    <row r="174" spans="1:8" s="155" customFormat="1">
      <c r="B174" s="232"/>
      <c r="C174" s="135"/>
      <c r="D174" s="136"/>
      <c r="E174" s="232"/>
      <c r="F174" s="232"/>
      <c r="G174" s="429"/>
      <c r="H174" s="429"/>
    </row>
    <row r="175" spans="1:8" s="155" customFormat="1" ht="31.5" hidden="1">
      <c r="A175" s="155">
        <v>20</v>
      </c>
      <c r="B175" s="5" t="s">
        <v>0</v>
      </c>
      <c r="C175" s="5" t="s">
        <v>1</v>
      </c>
      <c r="D175" s="5" t="s">
        <v>162</v>
      </c>
      <c r="E175" s="224" t="s">
        <v>163</v>
      </c>
      <c r="F175" s="224" t="s">
        <v>164</v>
      </c>
      <c r="G175" s="224" t="s">
        <v>165</v>
      </c>
      <c r="H175" s="224" t="s">
        <v>166</v>
      </c>
    </row>
    <row r="176" spans="1:8" s="155" customFormat="1" hidden="1">
      <c r="B176" s="6">
        <v>1</v>
      </c>
      <c r="C176" s="15" t="s">
        <v>11</v>
      </c>
      <c r="D176" s="92"/>
      <c r="E176" s="92"/>
      <c r="F176" s="92"/>
      <c r="G176" s="92"/>
      <c r="H176" s="92"/>
    </row>
    <row r="177" spans="2:18" s="155" customFormat="1" hidden="1">
      <c r="B177" s="6">
        <v>2</v>
      </c>
      <c r="C177" s="15" t="s">
        <v>12</v>
      </c>
      <c r="D177" s="92"/>
      <c r="E177" s="92"/>
      <c r="F177" s="92"/>
      <c r="G177" s="92"/>
      <c r="H177" s="92"/>
    </row>
    <row r="178" spans="2:18" s="155" customFormat="1" hidden="1">
      <c r="B178" s="6">
        <v>3</v>
      </c>
      <c r="C178" s="15" t="s">
        <v>13</v>
      </c>
      <c r="D178" s="92"/>
      <c r="E178" s="92"/>
      <c r="F178" s="92"/>
      <c r="G178" s="92"/>
      <c r="H178" s="92"/>
    </row>
    <row r="179" spans="2:18" s="155" customFormat="1" hidden="1">
      <c r="B179" s="6">
        <v>4</v>
      </c>
      <c r="C179" s="15" t="s">
        <v>14</v>
      </c>
      <c r="D179" s="92"/>
      <c r="E179" s="92"/>
      <c r="F179" s="92"/>
      <c r="G179" s="92"/>
      <c r="H179" s="92"/>
    </row>
    <row r="180" spans="2:18" s="155" customFormat="1" hidden="1">
      <c r="B180" s="6">
        <v>5</v>
      </c>
      <c r="C180" s="15" t="s">
        <v>15</v>
      </c>
      <c r="D180" s="13"/>
      <c r="E180" s="6"/>
      <c r="F180" s="6"/>
      <c r="G180" s="428"/>
      <c r="H180" s="428"/>
    </row>
    <row r="181" spans="2:18" s="155" customFormat="1" hidden="1">
      <c r="B181" s="6">
        <v>6</v>
      </c>
      <c r="C181" s="15"/>
      <c r="D181" s="13"/>
      <c r="E181" s="6"/>
      <c r="F181" s="6"/>
      <c r="G181" s="428"/>
      <c r="H181" s="428"/>
    </row>
    <row r="182" spans="2:18" s="155" customFormat="1" hidden="1">
      <c r="B182" s="221"/>
      <c r="C182" s="222"/>
      <c r="D182" s="223"/>
      <c r="E182" s="221"/>
      <c r="F182" s="221"/>
      <c r="G182" s="430"/>
      <c r="H182" s="430"/>
    </row>
    <row r="183" spans="2:18" s="155" customFormat="1">
      <c r="B183" s="218"/>
      <c r="C183" s="135"/>
      <c r="D183" s="136"/>
      <c r="E183" s="218"/>
      <c r="F183" s="218"/>
      <c r="G183" s="429"/>
      <c r="H183" s="429"/>
    </row>
    <row r="185" spans="2:18" ht="26.25">
      <c r="B185" s="244"/>
      <c r="C185" s="244"/>
      <c r="D185" s="244" t="s">
        <v>33</v>
      </c>
      <c r="E185" s="244"/>
      <c r="F185" s="244"/>
      <c r="G185" s="431"/>
      <c r="H185" s="431"/>
    </row>
    <row r="186" spans="2:18" ht="32.25" thickBot="1">
      <c r="B186" s="5" t="s">
        <v>0</v>
      </c>
      <c r="C186" s="5" t="s">
        <v>1</v>
      </c>
      <c r="D186" s="347" t="s">
        <v>286</v>
      </c>
      <c r="E186" s="347" t="s">
        <v>287</v>
      </c>
      <c r="F186" s="347" t="s">
        <v>288</v>
      </c>
      <c r="G186" s="347" t="s">
        <v>289</v>
      </c>
      <c r="H186" s="347" t="s">
        <v>290</v>
      </c>
    </row>
    <row r="187" spans="2:18" ht="60" customHeight="1" thickTop="1">
      <c r="B187" s="6">
        <v>1</v>
      </c>
      <c r="C187" s="15" t="s">
        <v>11</v>
      </c>
      <c r="D187" s="315" t="s">
        <v>176</v>
      </c>
      <c r="E187" s="316" t="s">
        <v>177</v>
      </c>
      <c r="F187" s="316" t="s">
        <v>389</v>
      </c>
      <c r="G187" s="316"/>
      <c r="H187" s="317"/>
    </row>
    <row r="188" spans="2:18" ht="60" customHeight="1">
      <c r="B188" s="6">
        <v>2</v>
      </c>
      <c r="C188" s="15" t="s">
        <v>12</v>
      </c>
      <c r="D188" s="318"/>
      <c r="E188" s="226"/>
      <c r="F188" s="226"/>
      <c r="G188" s="226"/>
      <c r="H188" s="319" t="s">
        <v>181</v>
      </c>
      <c r="L188" s="27" t="s">
        <v>16</v>
      </c>
      <c r="M188" s="28" t="s">
        <v>17</v>
      </c>
      <c r="N188" s="29" t="s">
        <v>18</v>
      </c>
      <c r="O188" s="27" t="s">
        <v>3</v>
      </c>
      <c r="P188" s="27" t="s">
        <v>19</v>
      </c>
    </row>
    <row r="189" spans="2:18" ht="29.25" customHeight="1">
      <c r="B189" s="6">
        <v>3</v>
      </c>
      <c r="C189" s="15" t="s">
        <v>13</v>
      </c>
      <c r="D189" s="320" t="s">
        <v>204</v>
      </c>
      <c r="E189" s="226" t="s">
        <v>179</v>
      </c>
      <c r="F189" s="226" t="s">
        <v>180</v>
      </c>
      <c r="G189" s="226" t="s">
        <v>178</v>
      </c>
      <c r="H189" s="319" t="s">
        <v>181</v>
      </c>
      <c r="L189" s="2">
        <v>1</v>
      </c>
      <c r="M189" s="228"/>
      <c r="N189" s="31" t="str">
        <f>B10</f>
        <v xml:space="preserve">Αγγλικά ή Γαλλικά  </v>
      </c>
      <c r="O189" s="32">
        <f>E10</f>
        <v>2</v>
      </c>
      <c r="P189" s="33" t="s">
        <v>85</v>
      </c>
      <c r="R189" s="52" t="str">
        <f t="shared" ref="R189:R201" si="4">N189</f>
        <v xml:space="preserve">Αγγλικά ή Γαλλικά  </v>
      </c>
    </row>
    <row r="190" spans="2:18" ht="42.75" customHeight="1">
      <c r="B190" s="6">
        <v>4</v>
      </c>
      <c r="C190" s="15" t="s">
        <v>14</v>
      </c>
      <c r="D190" s="320"/>
      <c r="E190" s="226"/>
      <c r="F190" s="226"/>
      <c r="G190" s="226"/>
      <c r="H190" s="319"/>
      <c r="L190" s="2">
        <v>2</v>
      </c>
      <c r="M190" s="228"/>
      <c r="N190" s="31" t="str">
        <f>B11</f>
        <v xml:space="preserve">Ιστορία Τέχνης  </v>
      </c>
      <c r="O190" s="32">
        <f>E11</f>
        <v>3</v>
      </c>
      <c r="P190" s="33" t="s">
        <v>86</v>
      </c>
      <c r="R190" s="52" t="str">
        <f t="shared" si="4"/>
        <v xml:space="preserve">Ιστορία Τέχνης  </v>
      </c>
    </row>
    <row r="191" spans="2:18" ht="18">
      <c r="B191" s="163">
        <v>5</v>
      </c>
      <c r="C191" s="15" t="s">
        <v>15</v>
      </c>
      <c r="D191" s="135"/>
      <c r="E191" s="136"/>
      <c r="F191" s="172"/>
      <c r="G191" s="226"/>
      <c r="H191" s="429"/>
      <c r="I191" s="172"/>
      <c r="L191" s="2">
        <v>3</v>
      </c>
      <c r="M191" s="228"/>
      <c r="N191" s="31" t="str">
        <f>B12</f>
        <v>Ελληνική Λαϊκή Τέχνη</v>
      </c>
      <c r="O191" s="32">
        <f>E12</f>
        <v>2</v>
      </c>
      <c r="P191" s="33" t="s">
        <v>87</v>
      </c>
      <c r="R191" s="52" t="str">
        <f t="shared" si="4"/>
        <v>Ελληνική Λαϊκή Τέχνη</v>
      </c>
    </row>
    <row r="192" spans="2:18" ht="27">
      <c r="B192" s="165"/>
      <c r="C192" s="172"/>
      <c r="D192" s="135"/>
      <c r="E192" s="136"/>
      <c r="F192" s="172"/>
      <c r="G192" s="429"/>
      <c r="H192" s="429"/>
      <c r="I192" s="172"/>
      <c r="L192" s="2">
        <v>4</v>
      </c>
      <c r="M192" s="226"/>
      <c r="N192" s="31" t="str">
        <f>B13</f>
        <v xml:space="preserve">Φυσική Αγωγή &amp; Αυτοάμυνα ΕΡΓΑΣΤΗΡΙΟ </v>
      </c>
      <c r="O192" s="32">
        <f>E13</f>
        <v>2</v>
      </c>
      <c r="P192" s="33" t="s">
        <v>89</v>
      </c>
      <c r="R192" s="52" t="str">
        <f t="shared" si="4"/>
        <v xml:space="preserve">Φυσική Αγωγή &amp; Αυτοάμυνα ΕΡΓΑΣΤΗΡΙΟ </v>
      </c>
    </row>
    <row r="193" spans="2:18" ht="26.25">
      <c r="B193" s="483" t="s">
        <v>34</v>
      </c>
      <c r="C193" s="483"/>
      <c r="D193" s="483"/>
      <c r="E193" s="483"/>
      <c r="F193" s="483"/>
      <c r="G193" s="483"/>
      <c r="H193" s="483"/>
      <c r="I193" s="356"/>
      <c r="L193" s="2">
        <v>5</v>
      </c>
      <c r="M193" s="228"/>
      <c r="N193" s="31" t="e">
        <f>#REF!</f>
        <v>#REF!</v>
      </c>
      <c r="O193" s="32" t="e">
        <f>#REF!</f>
        <v>#REF!</v>
      </c>
      <c r="P193" s="33" t="s">
        <v>88</v>
      </c>
      <c r="R193" s="52" t="e">
        <f t="shared" si="4"/>
        <v>#REF!</v>
      </c>
    </row>
    <row r="194" spans="2:18" ht="31.5">
      <c r="B194" s="5" t="s">
        <v>0</v>
      </c>
      <c r="C194" s="5" t="s">
        <v>1</v>
      </c>
      <c r="D194" s="368"/>
      <c r="E194" s="371" t="s">
        <v>335</v>
      </c>
      <c r="F194" s="371" t="s">
        <v>336</v>
      </c>
      <c r="G194" s="371" t="s">
        <v>337</v>
      </c>
      <c r="H194" s="371" t="s">
        <v>338</v>
      </c>
      <c r="I194" s="372" t="s">
        <v>340</v>
      </c>
      <c r="L194" s="2">
        <v>6</v>
      </c>
      <c r="M194" s="228"/>
      <c r="N194" s="31" t="str">
        <f t="shared" ref="N194" si="5">B14</f>
        <v xml:space="preserve">Στοιχεία Μουσειολογίας  </v>
      </c>
      <c r="O194" s="32">
        <f t="shared" ref="O194:O201" si="6">E14</f>
        <v>3</v>
      </c>
      <c r="P194" s="33" t="s">
        <v>92</v>
      </c>
      <c r="R194" s="52" t="str">
        <f t="shared" si="4"/>
        <v xml:space="preserve">Στοιχεία Μουσειολογίας  </v>
      </c>
    </row>
    <row r="195" spans="2:18" ht="60" customHeight="1">
      <c r="B195" s="6">
        <v>1</v>
      </c>
      <c r="C195" s="15" t="s">
        <v>61</v>
      </c>
      <c r="D195" s="368"/>
      <c r="E195" s="373" t="s">
        <v>177</v>
      </c>
      <c r="F195" s="373" t="s">
        <v>113</v>
      </c>
      <c r="G195" s="373" t="s">
        <v>178</v>
      </c>
      <c r="H195" s="373" t="s">
        <v>181</v>
      </c>
      <c r="I195" s="373" t="s">
        <v>176</v>
      </c>
      <c r="L195" s="2">
        <v>7</v>
      </c>
      <c r="M195" s="254"/>
      <c r="N195" s="31" t="str">
        <f t="shared" ref="N195:N201" si="7">B15</f>
        <v>Τουριστική Ψυχολογία</v>
      </c>
      <c r="O195" s="32">
        <f t="shared" si="6"/>
        <v>2</v>
      </c>
      <c r="P195" s="33" t="s">
        <v>91</v>
      </c>
      <c r="R195" s="52" t="str">
        <f t="shared" si="4"/>
        <v>Τουριστική Ψυχολογία</v>
      </c>
    </row>
    <row r="196" spans="2:18" ht="72" customHeight="1">
      <c r="B196" s="6">
        <v>1</v>
      </c>
      <c r="C196" s="15"/>
      <c r="D196" s="368"/>
      <c r="E196" s="373" t="s">
        <v>177</v>
      </c>
      <c r="F196" s="373" t="s">
        <v>113</v>
      </c>
      <c r="G196" s="373" t="s">
        <v>178</v>
      </c>
      <c r="H196" s="373" t="s">
        <v>181</v>
      </c>
      <c r="I196" s="373" t="s">
        <v>176</v>
      </c>
      <c r="L196" s="2">
        <v>8</v>
      </c>
      <c r="M196" s="228"/>
      <c r="N196" s="31" t="str">
        <f t="shared" si="7"/>
        <v xml:space="preserve">Βασικές Αρχές Φύλαξης Μουσείων,Μνημείων και Αρχαιολογικών Χώρων </v>
      </c>
      <c r="O196" s="32">
        <f t="shared" si="6"/>
        <v>3</v>
      </c>
      <c r="P196" s="33" t="s">
        <v>90</v>
      </c>
      <c r="R196" s="52" t="str">
        <f t="shared" si="4"/>
        <v xml:space="preserve">Βασικές Αρχές Φύλαξης Μουσείων,Μνημείων και Αρχαιολογικών Χώρων </v>
      </c>
    </row>
    <row r="197" spans="2:18" ht="75">
      <c r="B197" s="6">
        <v>2</v>
      </c>
      <c r="C197" s="15" t="s">
        <v>62</v>
      </c>
      <c r="D197" s="368"/>
      <c r="E197" s="373" t="s">
        <v>179</v>
      </c>
      <c r="F197" s="373" t="s">
        <v>180</v>
      </c>
      <c r="I197" s="373" t="s">
        <v>204</v>
      </c>
      <c r="L197" s="2">
        <v>9</v>
      </c>
      <c r="M197" s="226"/>
      <c r="N197" s="31" t="str">
        <f t="shared" si="7"/>
        <v xml:space="preserve">Πρακτική Εφαρμογή στην Ειδικότητα ΕΡΓΑΣΤΗΡΙΟ  </v>
      </c>
      <c r="O197" s="32">
        <f t="shared" si="6"/>
        <v>3</v>
      </c>
      <c r="P197" s="33" t="s">
        <v>93</v>
      </c>
      <c r="R197" s="52" t="str">
        <f t="shared" si="4"/>
        <v xml:space="preserve">Πρακτική Εφαρμογή στην Ειδικότητα ΕΡΓΑΣΤΗΡΙΟ  </v>
      </c>
    </row>
    <row r="198" spans="2:18" ht="75">
      <c r="B198" s="6">
        <v>2</v>
      </c>
      <c r="C198" s="15"/>
      <c r="D198" s="368"/>
      <c r="E198" s="373" t="s">
        <v>179</v>
      </c>
      <c r="F198" s="373" t="s">
        <v>180</v>
      </c>
      <c r="H198" s="373"/>
      <c r="I198" s="373" t="s">
        <v>204</v>
      </c>
      <c r="L198" s="2">
        <v>10</v>
      </c>
      <c r="M198" s="30">
        <f>N375</f>
        <v>0</v>
      </c>
      <c r="N198" s="31">
        <f t="shared" si="7"/>
        <v>0</v>
      </c>
      <c r="O198" s="32">
        <f t="shared" si="6"/>
        <v>0</v>
      </c>
      <c r="P198" s="33" t="s">
        <v>95</v>
      </c>
      <c r="R198" s="52">
        <f t="shared" si="4"/>
        <v>0</v>
      </c>
    </row>
    <row r="199" spans="2:18">
      <c r="B199" s="6">
        <v>3</v>
      </c>
      <c r="C199" s="15" t="s">
        <v>63</v>
      </c>
      <c r="D199" s="105"/>
      <c r="E199" s="105"/>
      <c r="F199" s="105"/>
      <c r="G199" s="105"/>
      <c r="H199" s="105"/>
      <c r="L199" s="2">
        <v>11</v>
      </c>
      <c r="M199" s="30">
        <f>N391</f>
        <v>0</v>
      </c>
      <c r="N199" s="31">
        <f t="shared" si="7"/>
        <v>0</v>
      </c>
      <c r="O199" s="32">
        <f t="shared" si="6"/>
        <v>0</v>
      </c>
      <c r="P199" s="33" t="s">
        <v>96</v>
      </c>
      <c r="R199" s="52">
        <f t="shared" si="4"/>
        <v>0</v>
      </c>
    </row>
    <row r="200" spans="2:18">
      <c r="B200" s="6">
        <v>3</v>
      </c>
      <c r="C200" s="15"/>
      <c r="D200" s="127"/>
      <c r="E200" s="127"/>
      <c r="F200" s="128"/>
      <c r="G200" s="92"/>
      <c r="H200" s="128"/>
      <c r="L200" s="2">
        <v>12</v>
      </c>
      <c r="M200" s="30">
        <f>N406</f>
        <v>0</v>
      </c>
      <c r="N200" s="31">
        <f t="shared" si="7"/>
        <v>0</v>
      </c>
      <c r="O200" s="32">
        <f t="shared" si="6"/>
        <v>0</v>
      </c>
      <c r="P200" s="33"/>
      <c r="R200" s="53">
        <f t="shared" si="4"/>
        <v>0</v>
      </c>
    </row>
    <row r="201" spans="2:18">
      <c r="B201" s="165"/>
      <c r="C201" s="165"/>
      <c r="D201" s="165"/>
      <c r="E201" s="165"/>
      <c r="F201" s="165"/>
      <c r="G201" s="175"/>
      <c r="H201" s="175"/>
      <c r="L201" s="2">
        <v>13</v>
      </c>
      <c r="M201" s="30">
        <f>N421</f>
        <v>0</v>
      </c>
      <c r="N201" s="31">
        <f t="shared" si="7"/>
        <v>0</v>
      </c>
      <c r="O201" s="32">
        <f t="shared" si="6"/>
        <v>0</v>
      </c>
      <c r="P201" s="33"/>
      <c r="R201" s="53">
        <f t="shared" si="4"/>
        <v>0</v>
      </c>
    </row>
    <row r="202" spans="2:18" ht="15.75" thickBot="1">
      <c r="B202" s="165"/>
      <c r="C202" s="165"/>
      <c r="D202" s="165"/>
      <c r="E202" s="165"/>
      <c r="F202" s="165"/>
      <c r="G202" s="175"/>
      <c r="H202" s="175"/>
      <c r="L202" s="58"/>
      <c r="M202" s="61"/>
      <c r="N202" s="59" t="s">
        <v>20</v>
      </c>
      <c r="O202" s="60" t="e">
        <f>SUM(O189:O201)</f>
        <v>#REF!</v>
      </c>
      <c r="P202" s="54">
        <f>SUM(P189:P200)</f>
        <v>0</v>
      </c>
    </row>
    <row r="203" spans="2:18">
      <c r="B203" s="165"/>
      <c r="C203" s="165"/>
      <c r="D203" s="165"/>
      <c r="E203" s="165"/>
      <c r="F203" s="165"/>
      <c r="G203" s="175"/>
      <c r="H203" s="175"/>
      <c r="L203" s="66"/>
      <c r="M203" s="41"/>
      <c r="N203" s="41"/>
      <c r="O203" s="17"/>
      <c r="P203" s="65"/>
    </row>
    <row r="204" spans="2:18">
      <c r="B204" s="166"/>
      <c r="C204" s="166"/>
      <c r="D204" s="167"/>
      <c r="E204" s="167"/>
      <c r="F204" s="167"/>
      <c r="G204" s="433"/>
      <c r="H204" s="433"/>
      <c r="L204" s="66"/>
      <c r="M204" s="40"/>
      <c r="N204" s="40"/>
      <c r="O204" s="17"/>
      <c r="P204" s="65"/>
    </row>
    <row r="205" spans="2:18">
      <c r="B205" s="166"/>
      <c r="C205" s="166"/>
      <c r="D205" s="167"/>
      <c r="E205" s="167"/>
      <c r="F205" s="167"/>
      <c r="G205" s="433"/>
      <c r="H205" s="433"/>
      <c r="L205" s="66"/>
      <c r="M205" s="473" t="s">
        <v>21</v>
      </c>
      <c r="N205" s="473"/>
      <c r="O205" s="17"/>
      <c r="P205" s="65"/>
    </row>
    <row r="206" spans="2:18">
      <c r="B206" s="166"/>
      <c r="C206" s="166"/>
      <c r="D206" s="169"/>
      <c r="E206" s="169"/>
      <c r="F206" s="169"/>
      <c r="G206" s="440"/>
      <c r="H206" s="440"/>
      <c r="L206" s="34" t="s">
        <v>22</v>
      </c>
      <c r="M206" s="17" t="s">
        <v>23</v>
      </c>
      <c r="N206" s="17"/>
      <c r="O206" s="17"/>
      <c r="P206" s="65"/>
    </row>
    <row r="207" spans="2:18">
      <c r="B207" s="162"/>
      <c r="C207" s="162"/>
      <c r="D207" s="169"/>
      <c r="E207" s="169"/>
      <c r="F207" s="169"/>
      <c r="G207" s="440"/>
      <c r="H207" s="440"/>
      <c r="L207" s="66"/>
      <c r="M207" s="17" t="s">
        <v>24</v>
      </c>
      <c r="N207" s="17"/>
      <c r="O207" s="17"/>
      <c r="P207" s="65"/>
    </row>
    <row r="208" spans="2:18">
      <c r="B208" s="170"/>
      <c r="C208" s="170"/>
      <c r="D208" s="167"/>
      <c r="E208" s="167"/>
      <c r="F208" s="167"/>
      <c r="G208" s="433"/>
      <c r="H208" s="433"/>
      <c r="L208" s="66"/>
      <c r="M208" s="17"/>
      <c r="N208" s="17"/>
      <c r="O208" s="17"/>
      <c r="P208" s="65"/>
    </row>
    <row r="209" spans="2:16">
      <c r="B209" s="170"/>
      <c r="C209" s="170"/>
      <c r="D209" s="167"/>
      <c r="E209" s="167"/>
      <c r="F209" s="167"/>
      <c r="G209" s="433"/>
      <c r="H209" s="433"/>
      <c r="L209" s="34" t="s">
        <v>25</v>
      </c>
      <c r="M209" s="17" t="s">
        <v>26</v>
      </c>
      <c r="N209" s="17"/>
      <c r="O209" s="17"/>
      <c r="P209" s="65"/>
    </row>
    <row r="210" spans="2:16">
      <c r="B210" s="17"/>
      <c r="C210" s="170"/>
      <c r="D210" s="17"/>
      <c r="E210" s="17"/>
      <c r="F210" s="17"/>
      <c r="G210" s="98"/>
      <c r="H210" s="98"/>
      <c r="L210" s="66"/>
      <c r="M210" s="17" t="s">
        <v>27</v>
      </c>
      <c r="N210" s="17"/>
      <c r="O210" s="17"/>
      <c r="P210" s="65"/>
    </row>
    <row r="211" spans="2:16">
      <c r="B211" s="164"/>
      <c r="C211" s="164"/>
      <c r="D211" s="164"/>
      <c r="E211" s="164"/>
      <c r="F211" s="164"/>
      <c r="G211" s="441"/>
      <c r="H211" s="441"/>
      <c r="L211" s="66"/>
      <c r="M211" s="35" t="s">
        <v>28</v>
      </c>
      <c r="N211" s="17"/>
      <c r="O211" s="17"/>
      <c r="P211" s="65"/>
    </row>
    <row r="212" spans="2:16">
      <c r="B212" s="17"/>
      <c r="C212" s="17"/>
      <c r="D212" s="17"/>
      <c r="E212" s="17"/>
      <c r="F212" s="17"/>
      <c r="G212" s="98"/>
      <c r="H212" s="98"/>
      <c r="L212" s="66"/>
      <c r="M212" s="17" t="s">
        <v>29</v>
      </c>
      <c r="N212" s="17"/>
      <c r="O212" s="17"/>
      <c r="P212" s="65"/>
    </row>
    <row r="213" spans="2:16" ht="15" customHeight="1">
      <c r="B213" s="176"/>
      <c r="C213" s="17"/>
      <c r="D213" s="17"/>
      <c r="E213" s="17"/>
      <c r="F213" s="17"/>
      <c r="G213" s="98"/>
      <c r="H213" s="98"/>
      <c r="L213" s="66"/>
      <c r="M213" s="17" t="s">
        <v>30</v>
      </c>
      <c r="N213" s="17"/>
      <c r="O213" s="17"/>
      <c r="P213" s="65"/>
    </row>
    <row r="214" spans="2:16">
      <c r="B214" s="17"/>
      <c r="C214" s="17"/>
      <c r="D214" s="17"/>
      <c r="E214" s="17"/>
      <c r="F214" s="17"/>
      <c r="G214" s="98"/>
      <c r="H214" s="98"/>
      <c r="L214" s="66"/>
      <c r="M214" s="17" t="s">
        <v>47</v>
      </c>
      <c r="N214" s="17"/>
      <c r="O214" s="17"/>
      <c r="P214" s="65"/>
    </row>
    <row r="215" spans="2:16">
      <c r="B215" s="17"/>
      <c r="C215" s="17"/>
      <c r="D215" s="17"/>
      <c r="E215" s="17"/>
      <c r="F215" s="17"/>
      <c r="G215" s="98"/>
      <c r="H215" s="98"/>
      <c r="L215" s="66"/>
      <c r="M215" s="99" t="s">
        <v>48</v>
      </c>
      <c r="N215" s="17"/>
      <c r="O215" s="17"/>
      <c r="P215" s="65"/>
    </row>
    <row r="216" spans="2:16">
      <c r="B216" s="17"/>
      <c r="C216" s="17"/>
      <c r="D216" s="17"/>
      <c r="E216" s="17"/>
      <c r="F216" s="17"/>
      <c r="G216" s="98"/>
      <c r="H216" s="98"/>
      <c r="L216" s="66"/>
      <c r="M216" s="17"/>
      <c r="N216" s="68" t="s">
        <v>31</v>
      </c>
      <c r="O216" s="17"/>
      <c r="P216" s="65"/>
    </row>
    <row r="217" spans="2:16">
      <c r="B217" s="17"/>
      <c r="C217" s="17"/>
      <c r="D217" s="17"/>
      <c r="E217" s="17"/>
      <c r="F217" s="17"/>
      <c r="G217" s="98"/>
      <c r="H217" s="98"/>
      <c r="L217" s="66"/>
      <c r="M217" s="17"/>
      <c r="N217" s="68" t="s">
        <v>32</v>
      </c>
      <c r="O217" s="17"/>
      <c r="P217" s="65"/>
    </row>
    <row r="218" spans="2:16" ht="15.75" thickBot="1">
      <c r="B218" s="17"/>
      <c r="C218" s="17"/>
      <c r="D218" s="17"/>
      <c r="E218" s="17"/>
      <c r="F218" s="17"/>
      <c r="G218" s="98"/>
      <c r="H218" s="98"/>
      <c r="L218" s="18"/>
      <c r="M218" s="19"/>
      <c r="N218" s="19"/>
      <c r="O218" s="19"/>
      <c r="P218" s="20"/>
    </row>
    <row r="219" spans="2:16">
      <c r="B219" s="17"/>
      <c r="C219" s="17"/>
      <c r="D219" s="17"/>
      <c r="E219" s="17"/>
      <c r="F219" s="17"/>
      <c r="G219" s="98"/>
      <c r="H219" s="98"/>
    </row>
    <row r="220" spans="2:16">
      <c r="B220" s="17"/>
      <c r="C220" s="17"/>
      <c r="D220" s="17"/>
      <c r="E220" s="17"/>
      <c r="F220" s="17"/>
      <c r="G220" s="98"/>
      <c r="H220" s="98"/>
    </row>
    <row r="221" spans="2:16" ht="18.75">
      <c r="B221" s="17"/>
      <c r="C221" s="17"/>
      <c r="D221" s="17"/>
      <c r="E221" s="17"/>
      <c r="F221" s="17"/>
      <c r="G221" s="98"/>
      <c r="H221" s="98"/>
      <c r="M221" s="37"/>
      <c r="N221" s="44" t="s">
        <v>194</v>
      </c>
      <c r="O221" s="37"/>
    </row>
    <row r="222" spans="2:16" ht="15.75">
      <c r="B222" s="17"/>
      <c r="C222" s="17"/>
      <c r="D222" s="17"/>
      <c r="E222" s="17"/>
      <c r="F222" s="17"/>
      <c r="G222" s="98"/>
      <c r="H222" s="98"/>
      <c r="M222" s="37"/>
      <c r="N222" s="45"/>
      <c r="O222" s="37"/>
    </row>
    <row r="223" spans="2:16" ht="15.75">
      <c r="B223" s="17"/>
      <c r="C223" s="17"/>
      <c r="D223" s="17"/>
      <c r="E223" s="17"/>
      <c r="F223" s="17"/>
      <c r="G223" s="98"/>
      <c r="H223" s="98"/>
      <c r="M223" s="42"/>
      <c r="N223" s="46" t="str">
        <f>$A$1</f>
        <v>ΦΥΛΑΚΑΣ ΜΟΥΣΕΙΩΝ ΚΑΙ ΑΡΧΑΙΟΛΟΓΙΚΩΝ ΧΩΡΩΝ</v>
      </c>
      <c r="O223" s="37"/>
    </row>
    <row r="224" spans="2:16" ht="15.75">
      <c r="B224" s="17"/>
      <c r="C224" s="17"/>
      <c r="D224" s="17"/>
      <c r="E224" s="17"/>
      <c r="F224" s="17"/>
      <c r="G224" s="98"/>
      <c r="H224" s="98"/>
      <c r="M224" s="37"/>
      <c r="N224" s="47"/>
      <c r="O224" s="37"/>
    </row>
    <row r="225" spans="2:15" ht="15.75">
      <c r="B225" s="17"/>
      <c r="C225" s="17"/>
      <c r="D225" s="17"/>
      <c r="E225" s="17"/>
      <c r="F225" s="17"/>
      <c r="G225" s="98"/>
      <c r="H225" s="98"/>
      <c r="M225" s="37"/>
      <c r="N225" s="47"/>
      <c r="O225" s="37"/>
    </row>
    <row r="226" spans="2:15" ht="18.75">
      <c r="B226" s="17"/>
      <c r="C226" s="17"/>
      <c r="D226" s="17"/>
      <c r="E226" s="17"/>
      <c r="F226" s="17"/>
      <c r="G226" s="98"/>
      <c r="H226" s="98"/>
      <c r="M226" s="37"/>
      <c r="N226" s="49" t="str">
        <f>B10</f>
        <v xml:space="preserve">Αγγλικά ή Γαλλικά  </v>
      </c>
      <c r="O226" s="37"/>
    </row>
    <row r="227" spans="2:15" ht="15.75">
      <c r="B227" s="17"/>
      <c r="C227" s="17"/>
      <c r="D227" s="17"/>
      <c r="E227" s="17"/>
      <c r="F227" s="17"/>
      <c r="G227" s="98"/>
      <c r="H227" s="98"/>
      <c r="M227" s="37"/>
      <c r="N227" s="47" t="str">
        <f>IF(N226=B10,IF(C10&lt;&gt;"",C9,IF(D10&lt;&gt;"",D9,0)))</f>
        <v>ΘΕΩΡΙΑ</v>
      </c>
      <c r="O227" s="37"/>
    </row>
    <row r="228" spans="2:15">
      <c r="B228" s="17"/>
      <c r="C228" s="17"/>
      <c r="D228" s="17"/>
      <c r="E228" s="17"/>
      <c r="F228" s="17"/>
      <c r="G228" s="98"/>
      <c r="H228" s="98"/>
      <c r="M228" s="43"/>
      <c r="N228" s="48"/>
      <c r="O228" s="38"/>
    </row>
    <row r="229" spans="2:15" ht="18.75">
      <c r="B229" s="17"/>
      <c r="C229" s="17"/>
      <c r="D229" s="17"/>
      <c r="E229" s="17"/>
      <c r="F229" s="17"/>
      <c r="G229" s="98"/>
      <c r="H229" s="98"/>
      <c r="M229" s="43"/>
      <c r="N229" s="49"/>
      <c r="O229" s="38"/>
    </row>
    <row r="230" spans="2:15">
      <c r="B230" s="17"/>
      <c r="C230" s="17"/>
      <c r="D230" s="17"/>
      <c r="E230" s="17"/>
      <c r="F230" s="17"/>
      <c r="G230" s="98"/>
      <c r="H230" s="98"/>
      <c r="M230" s="43"/>
      <c r="N230" s="48"/>
      <c r="O230" s="38"/>
    </row>
    <row r="231" spans="2:15">
      <c r="B231" s="17"/>
      <c r="C231" s="17"/>
      <c r="D231" s="17"/>
      <c r="E231" s="17"/>
      <c r="F231" s="17"/>
      <c r="G231" s="98"/>
      <c r="H231" s="98"/>
      <c r="M231" s="43"/>
      <c r="N231" s="48" t="str">
        <f>IF(N227="ΘΕΩΡΙΑ",G10,IF(N227="ΕΡΓΑΣΤΗΡΙΟ",H10,0))</f>
        <v>ΑΝΘΟΠΟΥΛΟΥ ΚΥΡΙΑΚΗ ( ΑΜ. 8334)</v>
      </c>
      <c r="O231" s="38"/>
    </row>
    <row r="232" spans="2:15">
      <c r="B232" s="17"/>
      <c r="C232" s="17"/>
      <c r="D232" s="17"/>
      <c r="E232" s="17"/>
      <c r="F232" s="17"/>
      <c r="G232" s="98"/>
      <c r="H232" s="98"/>
      <c r="M232" s="43"/>
      <c r="N232" s="48"/>
      <c r="O232" s="38"/>
    </row>
    <row r="233" spans="2:15" ht="18.75">
      <c r="B233" s="17"/>
      <c r="C233" s="17"/>
      <c r="D233" s="17"/>
      <c r="E233" s="17"/>
      <c r="F233" s="17"/>
      <c r="G233" s="98"/>
      <c r="H233" s="98"/>
      <c r="M233" s="43"/>
      <c r="N233" s="50" t="str">
        <f>$A$3</f>
        <v>Β’ Εξάμηνο   -  ΑΙΘΟΥΣΑ : 14</v>
      </c>
      <c r="O233" s="38"/>
    </row>
    <row r="234" spans="2:15" ht="18.75">
      <c r="B234" s="17"/>
      <c r="C234" s="17"/>
      <c r="D234" s="17"/>
      <c r="E234" s="17"/>
      <c r="F234" s="17"/>
      <c r="G234" s="98"/>
      <c r="H234" s="98"/>
      <c r="M234" s="43"/>
      <c r="N234" s="39"/>
      <c r="O234" s="38"/>
    </row>
    <row r="235" spans="2:15">
      <c r="B235" s="17"/>
      <c r="C235" s="17"/>
      <c r="D235" s="17"/>
      <c r="E235" s="17"/>
      <c r="F235" s="17"/>
      <c r="G235" s="98"/>
      <c r="H235" s="98"/>
      <c r="M235" s="43"/>
      <c r="N235" s="17"/>
      <c r="O235" s="38"/>
    </row>
    <row r="236" spans="2:15">
      <c r="B236" s="17"/>
      <c r="C236" s="17"/>
      <c r="D236" s="17"/>
      <c r="E236" s="17"/>
      <c r="F236" s="17"/>
      <c r="G236" s="98"/>
      <c r="H236" s="98"/>
      <c r="M236" s="17"/>
      <c r="N236" s="17"/>
      <c r="O236" s="17"/>
    </row>
    <row r="237" spans="2:15" ht="18.75">
      <c r="B237" s="17"/>
      <c r="C237" s="17"/>
      <c r="D237" s="17"/>
      <c r="E237" s="17"/>
      <c r="F237" s="17"/>
      <c r="G237" s="98"/>
      <c r="H237" s="98"/>
      <c r="M237" s="37"/>
      <c r="N237" s="44" t="str">
        <f>$N$221</f>
        <v>2021 Β</v>
      </c>
      <c r="O237" s="37"/>
    </row>
    <row r="238" spans="2:15" ht="15.75">
      <c r="B238" s="17"/>
      <c r="C238" s="17"/>
      <c r="D238" s="17"/>
      <c r="E238" s="17"/>
      <c r="F238" s="17"/>
      <c r="G238" s="98"/>
      <c r="H238" s="98"/>
      <c r="M238" s="37"/>
      <c r="N238" s="45"/>
      <c r="O238" s="37"/>
    </row>
    <row r="239" spans="2:15" ht="15.75">
      <c r="B239" s="17"/>
      <c r="C239" s="17"/>
      <c r="D239" s="17"/>
      <c r="E239" s="17"/>
      <c r="F239" s="17"/>
      <c r="G239" s="98"/>
      <c r="H239" s="98"/>
      <c r="M239" s="42"/>
      <c r="N239" s="46" t="str">
        <f>$A$1</f>
        <v>ΦΥΛΑΚΑΣ ΜΟΥΣΕΙΩΝ ΚΑΙ ΑΡΧΑΙΟΛΟΓΙΚΩΝ ΧΩΡΩΝ</v>
      </c>
      <c r="O239" s="37"/>
    </row>
    <row r="240" spans="2:15" ht="15.75">
      <c r="B240" s="17"/>
      <c r="C240" s="17"/>
      <c r="D240" s="17"/>
      <c r="E240" s="17"/>
      <c r="F240" s="17"/>
      <c r="G240" s="98"/>
      <c r="H240" s="98"/>
      <c r="M240" s="37"/>
      <c r="N240" s="47"/>
      <c r="O240" s="37"/>
    </row>
    <row r="241" spans="2:15" ht="15.75">
      <c r="B241" s="17"/>
      <c r="C241" s="17"/>
      <c r="D241" s="17"/>
      <c r="E241" s="17"/>
      <c r="F241" s="17"/>
      <c r="G241" s="98"/>
      <c r="H241" s="98"/>
      <c r="M241" s="37"/>
      <c r="N241" s="47"/>
      <c r="O241" s="37"/>
    </row>
    <row r="242" spans="2:15" ht="18.75">
      <c r="B242" s="17"/>
      <c r="C242" s="17"/>
      <c r="D242" s="17"/>
      <c r="E242" s="17"/>
      <c r="F242" s="17"/>
      <c r="G242" s="98"/>
      <c r="H242" s="98"/>
      <c r="M242" s="37"/>
      <c r="N242" s="49" t="str">
        <f>B11</f>
        <v xml:space="preserve">Ιστορία Τέχνης  </v>
      </c>
      <c r="O242" s="37"/>
    </row>
    <row r="243" spans="2:15" ht="15.75">
      <c r="B243" s="17"/>
      <c r="C243" s="17"/>
      <c r="D243" s="17"/>
      <c r="E243" s="17"/>
      <c r="F243" s="17"/>
      <c r="G243" s="98"/>
      <c r="H243" s="98"/>
      <c r="M243" s="37"/>
      <c r="N243" s="47" t="str">
        <f>IF(N242=B11,IF(C11&lt;&gt;"",C9,IF(D11&lt;&gt;"",D9,0)))</f>
        <v>ΘΕΩΡΙΑ</v>
      </c>
      <c r="O243" s="37"/>
    </row>
    <row r="244" spans="2:15">
      <c r="B244" s="17"/>
      <c r="C244" s="17"/>
      <c r="D244" s="17"/>
      <c r="E244" s="17"/>
      <c r="F244" s="17"/>
      <c r="G244" s="98"/>
      <c r="H244" s="98"/>
      <c r="M244" s="43"/>
      <c r="N244" s="48"/>
      <c r="O244" s="38"/>
    </row>
    <row r="245" spans="2:15" ht="18.75">
      <c r="B245" s="17"/>
      <c r="C245" s="17"/>
      <c r="D245" s="17"/>
      <c r="E245" s="17"/>
      <c r="F245" s="17"/>
      <c r="G245" s="98"/>
      <c r="H245" s="98"/>
      <c r="M245" s="43"/>
      <c r="N245" s="49"/>
      <c r="O245" s="38"/>
    </row>
    <row r="246" spans="2:15">
      <c r="B246" s="17"/>
      <c r="C246" s="17"/>
      <c r="D246" s="17"/>
      <c r="E246" s="17"/>
      <c r="F246" s="17"/>
      <c r="G246" s="98"/>
      <c r="H246" s="98"/>
      <c r="M246" s="43"/>
      <c r="N246" s="48"/>
      <c r="O246" s="38"/>
    </row>
    <row r="247" spans="2:15">
      <c r="B247" s="17"/>
      <c r="C247" s="17"/>
      <c r="D247" s="17"/>
      <c r="E247" s="17"/>
      <c r="F247" s="17"/>
      <c r="G247" s="98"/>
      <c r="H247" s="98"/>
      <c r="M247" s="43"/>
      <c r="N247" s="48" t="str">
        <f>IF(N243="ΘΕΩΡΙΑ",G11,IF(N243="ΕΡΓΑΣΤΗΡΙΟ",H11,0))</f>
        <v>ΖΟΥΖΟΥΛΑ ΕΥΓΕΝΙΑ  (ΑΜ.  18777)</v>
      </c>
      <c r="O247" s="38"/>
    </row>
    <row r="248" spans="2:15" ht="15.75">
      <c r="B248" s="17"/>
      <c r="C248" s="171"/>
      <c r="D248" s="171"/>
      <c r="E248" s="17"/>
      <c r="F248" s="160"/>
      <c r="G248" s="421"/>
      <c r="H248" s="98"/>
      <c r="M248" s="43"/>
      <c r="N248" s="48"/>
      <c r="O248" s="38"/>
    </row>
    <row r="249" spans="2:15" ht="18.75">
      <c r="B249" s="17"/>
      <c r="C249" s="17"/>
      <c r="D249" s="17"/>
      <c r="E249" s="17"/>
      <c r="F249" s="162"/>
      <c r="G249" s="433"/>
      <c r="H249" s="433"/>
      <c r="M249" s="43"/>
      <c r="N249" s="50" t="str">
        <f>$A$3</f>
        <v>Β’ Εξάμηνο   -  ΑΙΘΟΥΣΑ : 14</v>
      </c>
      <c r="O249" s="38"/>
    </row>
    <row r="250" spans="2:15" ht="18.75">
      <c r="B250" s="17"/>
      <c r="C250" s="160"/>
      <c r="D250" s="160"/>
      <c r="E250" s="17"/>
      <c r="F250" s="173"/>
      <c r="G250" s="421"/>
      <c r="H250" s="98"/>
      <c r="M250" s="43"/>
      <c r="N250" s="39"/>
      <c r="O250" s="38"/>
    </row>
    <row r="251" spans="2:15">
      <c r="B251" s="17"/>
      <c r="C251" s="17"/>
      <c r="D251" s="17"/>
      <c r="E251" s="17"/>
      <c r="F251" s="173"/>
      <c r="G251" s="421"/>
      <c r="H251" s="98"/>
      <c r="M251" s="43"/>
      <c r="N251" s="17"/>
      <c r="O251" s="38"/>
    </row>
    <row r="252" spans="2:15">
      <c r="B252" s="17"/>
      <c r="C252" s="160"/>
      <c r="D252" s="160"/>
      <c r="E252" s="172"/>
      <c r="F252" s="172"/>
      <c r="G252" s="429"/>
      <c r="H252" s="429"/>
      <c r="M252" s="17"/>
      <c r="N252" s="17"/>
      <c r="O252" s="17"/>
    </row>
    <row r="253" spans="2:15" ht="18.75">
      <c r="B253" s="17"/>
      <c r="C253" s="160"/>
      <c r="D253" s="160"/>
      <c r="E253" s="17"/>
      <c r="F253" s="17"/>
      <c r="G253" s="98"/>
      <c r="H253" s="98"/>
      <c r="M253" s="37"/>
      <c r="N253" s="44" t="str">
        <f>$N$221</f>
        <v>2021 Β</v>
      </c>
      <c r="O253" s="37"/>
    </row>
    <row r="254" spans="2:15" ht="15.75">
      <c r="B254" s="17"/>
      <c r="C254" s="160"/>
      <c r="D254" s="160"/>
      <c r="E254" s="17"/>
      <c r="F254" s="17"/>
      <c r="G254" s="98"/>
      <c r="H254" s="98"/>
      <c r="M254" s="37"/>
      <c r="N254" s="45"/>
      <c r="O254" s="37"/>
    </row>
    <row r="255" spans="2:15" ht="15.75">
      <c r="B255" s="17"/>
      <c r="C255" s="160"/>
      <c r="D255" s="160"/>
      <c r="E255" s="17"/>
      <c r="F255" s="17"/>
      <c r="G255" s="98"/>
      <c r="H255" s="98"/>
      <c r="M255" s="42"/>
      <c r="N255" s="46" t="str">
        <f>$A$1</f>
        <v>ΦΥΛΑΚΑΣ ΜΟΥΣΕΙΩΝ ΚΑΙ ΑΡΧΑΙΟΛΟΓΙΚΩΝ ΧΩΡΩΝ</v>
      </c>
      <c r="O255" s="37"/>
    </row>
    <row r="256" spans="2:15" ht="15.75">
      <c r="B256" s="17"/>
      <c r="C256" s="160"/>
      <c r="D256" s="160"/>
      <c r="E256" s="17"/>
      <c r="F256" s="17"/>
      <c r="G256" s="98"/>
      <c r="H256" s="98"/>
      <c r="M256" s="37"/>
      <c r="N256" s="47"/>
      <c r="O256" s="37"/>
    </row>
    <row r="257" spans="2:15" ht="15.75">
      <c r="B257" s="173"/>
      <c r="C257" s="17"/>
      <c r="D257" s="17"/>
      <c r="E257" s="17"/>
      <c r="F257" s="17"/>
      <c r="G257" s="98"/>
      <c r="H257" s="98"/>
      <c r="M257" s="37"/>
      <c r="N257" s="47"/>
      <c r="O257" s="37"/>
    </row>
    <row r="258" spans="2:15" ht="15.75">
      <c r="B258" s="17"/>
      <c r="C258" s="17"/>
      <c r="D258" s="17"/>
      <c r="E258" s="17"/>
      <c r="F258" s="17"/>
      <c r="G258" s="98"/>
      <c r="H258" s="98"/>
      <c r="M258" s="37"/>
      <c r="N258" s="62" t="str">
        <f>B12</f>
        <v>Ελληνική Λαϊκή Τέχνη</v>
      </c>
      <c r="O258" s="37"/>
    </row>
    <row r="259" spans="2:15" ht="15.75">
      <c r="B259" s="17"/>
      <c r="C259" s="17"/>
      <c r="D259" s="17"/>
      <c r="E259" s="17"/>
      <c r="F259" s="17"/>
      <c r="G259" s="98"/>
      <c r="H259" s="98"/>
      <c r="M259" s="37"/>
      <c r="N259" s="47" t="str">
        <f>IF(N258=B12,IF(C12&lt;&gt;"",C9,IF(D12&lt;&gt;"",D9,0)))</f>
        <v>ΘΕΩΡΙΑ</v>
      </c>
      <c r="O259" s="37"/>
    </row>
    <row r="260" spans="2:15">
      <c r="B260" s="17"/>
      <c r="C260" s="17"/>
      <c r="D260" s="17"/>
      <c r="E260" s="17"/>
      <c r="F260" s="17"/>
      <c r="G260" s="98"/>
      <c r="H260" s="98"/>
      <c r="M260" s="43"/>
      <c r="N260" s="48"/>
      <c r="O260" s="38"/>
    </row>
    <row r="261" spans="2:15" ht="18.75">
      <c r="B261" s="17"/>
      <c r="C261" s="17"/>
      <c r="D261" s="17"/>
      <c r="E261" s="17"/>
      <c r="F261" s="17"/>
      <c r="G261" s="98"/>
      <c r="H261" s="98"/>
      <c r="M261" s="43"/>
      <c r="N261" s="49"/>
      <c r="O261" s="38"/>
    </row>
    <row r="262" spans="2:15">
      <c r="B262" s="17"/>
      <c r="C262" s="17"/>
      <c r="D262" s="17"/>
      <c r="E262" s="17"/>
      <c r="F262" s="17"/>
      <c r="G262" s="98"/>
      <c r="H262" s="98"/>
      <c r="M262" s="43"/>
      <c r="N262" s="48"/>
      <c r="O262" s="38"/>
    </row>
    <row r="263" spans="2:15">
      <c r="B263" s="17"/>
      <c r="C263" s="17"/>
      <c r="D263" s="17"/>
      <c r="E263" s="17"/>
      <c r="F263" s="17"/>
      <c r="G263" s="98"/>
      <c r="H263" s="98"/>
      <c r="M263" s="43"/>
      <c r="N263" s="48" t="str">
        <f>IF(N259="ΘΕΩΡΙΑ",G12,IF(N259="ΕΡΓΑΣΤΗΡΙΟ",H12,0))</f>
        <v>ΑΦΑΝΤΕΝΟΥ ΤΣΑΜΠΙΚΑ (ΑΜ. 4281)</v>
      </c>
      <c r="O263" s="38"/>
    </row>
    <row r="264" spans="2:15">
      <c r="B264" s="17"/>
      <c r="C264" s="17"/>
      <c r="D264" s="17"/>
      <c r="E264" s="17"/>
      <c r="F264" s="17"/>
      <c r="G264" s="98"/>
      <c r="H264" s="98"/>
      <c r="M264" s="43"/>
      <c r="N264" s="48"/>
      <c r="O264" s="38"/>
    </row>
    <row r="265" spans="2:15" ht="18.75">
      <c r="B265" s="174"/>
      <c r="C265" s="22"/>
      <c r="D265" s="22"/>
      <c r="E265" s="22"/>
      <c r="F265" s="22"/>
      <c r="G265" s="174"/>
      <c r="H265" s="174"/>
      <c r="M265" s="43"/>
      <c r="N265" s="50" t="str">
        <f>$A$3</f>
        <v>Β’ Εξάμηνο   -  ΑΙΘΟΥΣΑ : 14</v>
      </c>
      <c r="O265" s="38"/>
    </row>
    <row r="266" spans="2:15" ht="18.75">
      <c r="B266" s="22"/>
      <c r="C266" s="22"/>
      <c r="D266" s="22"/>
      <c r="E266" s="22"/>
      <c r="F266" s="22"/>
      <c r="G266" s="174"/>
      <c r="H266" s="174"/>
      <c r="M266" s="43"/>
      <c r="N266" s="39"/>
      <c r="O266" s="38"/>
    </row>
    <row r="267" spans="2:15" ht="15" customHeight="1">
      <c r="B267" s="161"/>
      <c r="C267" s="161"/>
      <c r="D267" s="161"/>
      <c r="E267" s="161"/>
      <c r="F267" s="161"/>
      <c r="G267" s="442"/>
      <c r="H267" s="442"/>
      <c r="M267" s="43"/>
      <c r="N267" s="17"/>
      <c r="O267" s="38"/>
    </row>
    <row r="268" spans="2:15" ht="15" customHeight="1">
      <c r="B268" s="161"/>
      <c r="C268" s="161"/>
      <c r="D268" s="161"/>
      <c r="E268" s="161"/>
      <c r="F268" s="161"/>
      <c r="G268" s="442"/>
      <c r="H268" s="442"/>
      <c r="M268" s="17"/>
      <c r="N268" s="17"/>
      <c r="O268" s="17"/>
    </row>
    <row r="269" spans="2:15" ht="18.75">
      <c r="B269" s="161"/>
      <c r="C269" s="161"/>
      <c r="D269" s="161"/>
      <c r="E269" s="161"/>
      <c r="F269" s="161"/>
      <c r="G269" s="442"/>
      <c r="H269" s="442"/>
      <c r="M269" s="37"/>
      <c r="N269" s="44" t="str">
        <f>$N$221</f>
        <v>2021 Β</v>
      </c>
      <c r="O269" s="37"/>
    </row>
    <row r="270" spans="2:15" ht="15.75" customHeight="1">
      <c r="B270" s="161"/>
      <c r="C270" s="161"/>
      <c r="D270" s="161"/>
      <c r="E270" s="161"/>
      <c r="F270" s="161"/>
      <c r="G270" s="442"/>
      <c r="H270" s="442"/>
      <c r="M270" s="37"/>
      <c r="N270" s="45"/>
      <c r="O270" s="37"/>
    </row>
    <row r="271" spans="2:15" ht="15.75" customHeight="1">
      <c r="B271" s="161"/>
      <c r="C271" s="161"/>
      <c r="D271" s="161"/>
      <c r="E271" s="161"/>
      <c r="F271" s="161"/>
      <c r="G271" s="442"/>
      <c r="H271" s="442"/>
      <c r="M271" s="42"/>
      <c r="N271" s="46" t="str">
        <f>$A$1</f>
        <v>ΦΥΛΑΚΑΣ ΜΟΥΣΕΙΩΝ ΚΑΙ ΑΡΧΑΙΟΛΟΓΙΚΩΝ ΧΩΡΩΝ</v>
      </c>
      <c r="O271" s="37"/>
    </row>
    <row r="272" spans="2:15" ht="15.75" customHeight="1">
      <c r="B272" s="161"/>
      <c r="C272" s="161"/>
      <c r="D272" s="161"/>
      <c r="E272" s="161"/>
      <c r="F272" s="161"/>
      <c r="G272" s="442"/>
      <c r="H272" s="442"/>
      <c r="M272" s="37"/>
      <c r="N272" s="47"/>
      <c r="O272" s="37"/>
    </row>
    <row r="273" spans="2:15" ht="15.75" customHeight="1">
      <c r="B273" s="161"/>
      <c r="C273" s="161"/>
      <c r="D273" s="161"/>
      <c r="E273" s="161"/>
      <c r="F273" s="161"/>
      <c r="G273" s="442"/>
      <c r="H273" s="442"/>
      <c r="M273" s="37"/>
      <c r="N273" s="47"/>
      <c r="O273" s="37"/>
    </row>
    <row r="274" spans="2:15" ht="15.75" customHeight="1">
      <c r="B274" s="161"/>
      <c r="C274" s="161"/>
      <c r="D274" s="161"/>
      <c r="E274" s="161"/>
      <c r="F274" s="161"/>
      <c r="G274" s="442"/>
      <c r="H274" s="442"/>
      <c r="M274" s="37"/>
      <c r="N274" s="263" t="s">
        <v>178</v>
      </c>
      <c r="O274" s="37"/>
    </row>
    <row r="275" spans="2:15" ht="15.75" customHeight="1">
      <c r="B275" s="161"/>
      <c r="C275" s="161"/>
      <c r="D275" s="161"/>
      <c r="E275" s="161"/>
      <c r="F275" s="161"/>
      <c r="G275" s="442"/>
      <c r="H275" s="442"/>
      <c r="M275" s="37"/>
      <c r="N275" s="47"/>
      <c r="O275" s="37"/>
    </row>
    <row r="276" spans="2:15" ht="15" customHeight="1">
      <c r="B276" s="161"/>
      <c r="C276" s="161"/>
      <c r="D276" s="161"/>
      <c r="E276" s="161"/>
      <c r="F276" s="161"/>
      <c r="G276" s="442"/>
      <c r="H276" s="442"/>
      <c r="M276" s="43"/>
      <c r="N276" s="48"/>
      <c r="O276" s="38"/>
    </row>
    <row r="277" spans="2:15" ht="18.75">
      <c r="B277" s="161"/>
      <c r="C277" s="161"/>
      <c r="D277" s="161"/>
      <c r="E277" s="161"/>
      <c r="F277" s="161"/>
      <c r="G277" s="442"/>
      <c r="H277" s="442"/>
      <c r="M277" s="43"/>
      <c r="N277" s="49"/>
      <c r="O277" s="38"/>
    </row>
    <row r="278" spans="2:15" ht="15" customHeight="1">
      <c r="B278" s="161"/>
      <c r="C278" s="161"/>
      <c r="D278" s="161"/>
      <c r="E278" s="161"/>
      <c r="F278" s="161"/>
      <c r="G278" s="442"/>
      <c r="H278" s="442"/>
      <c r="M278" s="43"/>
      <c r="N278" s="48"/>
      <c r="O278" s="38"/>
    </row>
    <row r="279" spans="2:15" ht="15" customHeight="1">
      <c r="B279" s="161"/>
      <c r="C279" s="161"/>
      <c r="D279" s="161"/>
      <c r="E279" s="161"/>
      <c r="F279" s="161"/>
      <c r="G279" s="442"/>
      <c r="H279" s="442"/>
      <c r="M279" s="43"/>
      <c r="N279" s="48">
        <f>IF(N275="ΘΕΩΡΙΑ",#REF!,IF(N275="ΕΡΓΑΣΤΗΡΙΟ",#REF!,0))</f>
        <v>0</v>
      </c>
      <c r="O279" s="38"/>
    </row>
    <row r="280" spans="2:15" ht="15" customHeight="1">
      <c r="B280" s="161"/>
      <c r="C280" s="161"/>
      <c r="D280" s="161"/>
      <c r="E280" s="161"/>
      <c r="F280" s="161"/>
      <c r="G280" s="442"/>
      <c r="H280" s="442"/>
      <c r="M280" s="43"/>
      <c r="N280" s="48"/>
      <c r="O280" s="38"/>
    </row>
    <row r="281" spans="2:15" ht="18.75">
      <c r="B281" s="161"/>
      <c r="C281" s="161"/>
      <c r="D281" s="161"/>
      <c r="E281" s="161"/>
      <c r="F281" s="161"/>
      <c r="G281" s="442"/>
      <c r="H281" s="442"/>
      <c r="M281" s="43"/>
      <c r="N281" s="50" t="str">
        <f>$A$3</f>
        <v>Β’ Εξάμηνο   -  ΑΙΘΟΥΣΑ : 14</v>
      </c>
      <c r="O281" s="38"/>
    </row>
    <row r="282" spans="2:15" ht="18.75">
      <c r="B282" s="161"/>
      <c r="C282" s="161"/>
      <c r="D282" s="161"/>
      <c r="E282" s="161"/>
      <c r="F282" s="161"/>
      <c r="G282" s="442"/>
      <c r="H282" s="442"/>
      <c r="M282" s="43"/>
      <c r="N282" s="39"/>
      <c r="O282" s="38"/>
    </row>
    <row r="283" spans="2:15" ht="15" customHeight="1">
      <c r="B283" s="161"/>
      <c r="C283" s="161"/>
      <c r="D283" s="161"/>
      <c r="E283" s="161"/>
      <c r="F283" s="161"/>
      <c r="G283" s="442"/>
      <c r="H283" s="442"/>
      <c r="M283" s="43"/>
      <c r="N283" s="17"/>
      <c r="O283" s="38"/>
    </row>
    <row r="284" spans="2:15" ht="15" customHeight="1">
      <c r="B284" s="161"/>
      <c r="C284" s="161"/>
      <c r="D284" s="161"/>
      <c r="E284" s="161"/>
      <c r="F284" s="161"/>
      <c r="G284" s="442"/>
      <c r="H284" s="442"/>
      <c r="M284" s="17"/>
      <c r="N284" s="17"/>
      <c r="O284" s="17"/>
    </row>
    <row r="285" spans="2:15" ht="18.75">
      <c r="B285" s="161"/>
      <c r="C285" s="161"/>
      <c r="D285" s="161"/>
      <c r="E285" s="161"/>
      <c r="F285" s="161"/>
      <c r="G285" s="442"/>
      <c r="H285" s="442"/>
      <c r="M285" s="37"/>
      <c r="N285" s="44" t="str">
        <f>$N$221</f>
        <v>2021 Β</v>
      </c>
      <c r="O285" s="37"/>
    </row>
    <row r="286" spans="2:15" ht="15.75" customHeight="1">
      <c r="B286" s="161"/>
      <c r="C286" s="161"/>
      <c r="D286" s="161"/>
      <c r="E286" s="161"/>
      <c r="F286" s="161"/>
      <c r="G286" s="442"/>
      <c r="H286" s="442"/>
      <c r="M286" s="37"/>
      <c r="N286" s="45"/>
      <c r="O286" s="37"/>
    </row>
    <row r="287" spans="2:15" ht="15.75" customHeight="1">
      <c r="B287" s="161"/>
      <c r="C287" s="161"/>
      <c r="D287" s="161"/>
      <c r="E287" s="161"/>
      <c r="F287" s="161"/>
      <c r="G287" s="442"/>
      <c r="H287" s="442"/>
      <c r="M287" s="42"/>
      <c r="N287" s="46" t="str">
        <f>$A$1</f>
        <v>ΦΥΛΑΚΑΣ ΜΟΥΣΕΙΩΝ ΚΑΙ ΑΡΧΑΙΟΛΟΓΙΚΩΝ ΧΩΡΩΝ</v>
      </c>
      <c r="O287" s="37"/>
    </row>
    <row r="288" spans="2:15" ht="15.75" customHeight="1">
      <c r="B288" s="161"/>
      <c r="C288" s="161"/>
      <c r="D288" s="161"/>
      <c r="E288" s="161"/>
      <c r="F288" s="161"/>
      <c r="G288" s="442"/>
      <c r="H288" s="442"/>
      <c r="M288" s="37"/>
      <c r="N288" s="47"/>
      <c r="O288" s="37"/>
    </row>
    <row r="289" spans="2:15" ht="15.75" customHeight="1">
      <c r="B289" s="161"/>
      <c r="C289" s="161"/>
      <c r="D289" s="161"/>
      <c r="E289" s="161"/>
      <c r="F289" s="161"/>
      <c r="G289" s="442"/>
      <c r="H289" s="442"/>
      <c r="M289" s="37"/>
      <c r="N289" s="47"/>
      <c r="O289" s="37"/>
    </row>
    <row r="290" spans="2:15" ht="15.75" customHeight="1">
      <c r="B290" s="161"/>
      <c r="C290" s="161"/>
      <c r="D290" s="161"/>
      <c r="E290" s="161"/>
      <c r="F290" s="161"/>
      <c r="G290" s="442"/>
      <c r="H290" s="442"/>
      <c r="M290" s="37"/>
      <c r="N290" s="101"/>
      <c r="O290" s="37"/>
    </row>
    <row r="291" spans="2:15" ht="15.75" customHeight="1">
      <c r="B291" s="161"/>
      <c r="C291" s="161"/>
      <c r="D291" s="161"/>
      <c r="E291" s="161"/>
      <c r="F291" s="161"/>
      <c r="G291" s="442"/>
      <c r="H291" s="442"/>
      <c r="M291" s="37"/>
      <c r="N291" s="47"/>
      <c r="O291" s="37"/>
    </row>
    <row r="292" spans="2:15" ht="15" customHeight="1">
      <c r="B292" s="161"/>
      <c r="C292" s="161"/>
      <c r="D292" s="161"/>
      <c r="E292" s="161"/>
      <c r="F292" s="161"/>
      <c r="G292" s="442"/>
      <c r="H292" s="442"/>
      <c r="M292" s="43"/>
      <c r="N292" s="48"/>
      <c r="O292" s="38"/>
    </row>
    <row r="293" spans="2:15" ht="18.75">
      <c r="B293" s="161"/>
      <c r="C293" s="161"/>
      <c r="D293" s="161"/>
      <c r="E293" s="161"/>
      <c r="F293" s="161"/>
      <c r="G293" s="442"/>
      <c r="H293" s="442"/>
      <c r="M293" s="43"/>
      <c r="N293" s="49"/>
      <c r="O293" s="38"/>
    </row>
    <row r="294" spans="2:15" ht="15" customHeight="1">
      <c r="B294" s="161"/>
      <c r="C294" s="161"/>
      <c r="D294" s="161"/>
      <c r="E294" s="161"/>
      <c r="F294" s="161"/>
      <c r="G294" s="442"/>
      <c r="H294" s="442"/>
      <c r="M294" s="43"/>
      <c r="N294" s="48"/>
      <c r="O294" s="38"/>
    </row>
    <row r="295" spans="2:15" ht="15" customHeight="1">
      <c r="B295" s="161"/>
      <c r="C295" s="161"/>
      <c r="D295" s="161"/>
      <c r="E295" s="161"/>
      <c r="F295" s="161"/>
      <c r="G295" s="442"/>
      <c r="H295" s="442"/>
      <c r="M295" s="43"/>
      <c r="N295" s="48">
        <f>IF(N291="ΘΕΩΡΙΑ",#REF!,IF(N291="ΕΡΓΑΣΤΗΡΙΟ",#REF!,0))</f>
        <v>0</v>
      </c>
      <c r="O295" s="38"/>
    </row>
    <row r="296" spans="2:15" ht="15" customHeight="1">
      <c r="B296" s="161"/>
      <c r="C296" s="161"/>
      <c r="D296" s="161"/>
      <c r="E296" s="161"/>
      <c r="F296" s="161"/>
      <c r="G296" s="442"/>
      <c r="H296" s="442"/>
      <c r="M296" s="43"/>
      <c r="N296" s="48"/>
      <c r="O296" s="38"/>
    </row>
    <row r="297" spans="2:15" ht="18.75">
      <c r="B297" s="161"/>
      <c r="C297" s="161"/>
      <c r="D297" s="161"/>
      <c r="E297" s="161"/>
      <c r="F297" s="161"/>
      <c r="G297" s="442"/>
      <c r="H297" s="442"/>
      <c r="M297" s="43"/>
      <c r="N297" s="50" t="str">
        <f>$A$3</f>
        <v>Β’ Εξάμηνο   -  ΑΙΘΟΥΣΑ : 14</v>
      </c>
      <c r="O297" s="38"/>
    </row>
    <row r="298" spans="2:15" ht="18.75">
      <c r="B298" s="161"/>
      <c r="C298" s="161"/>
      <c r="D298" s="161"/>
      <c r="E298" s="161"/>
      <c r="F298" s="161"/>
      <c r="G298" s="442"/>
      <c r="H298" s="442"/>
      <c r="M298" s="43"/>
      <c r="N298" s="39"/>
      <c r="O298" s="38"/>
    </row>
    <row r="299" spans="2:15" ht="15" customHeight="1">
      <c r="B299" s="161"/>
      <c r="C299" s="161"/>
      <c r="D299" s="161"/>
      <c r="E299" s="161"/>
      <c r="F299" s="161"/>
      <c r="G299" s="442"/>
      <c r="H299" s="442"/>
      <c r="M299" s="43"/>
      <c r="N299" s="17"/>
      <c r="O299" s="38"/>
    </row>
    <row r="300" spans="2:15" ht="15" customHeight="1">
      <c r="B300" s="161"/>
      <c r="C300" s="161"/>
      <c r="D300" s="161"/>
      <c r="E300" s="161"/>
      <c r="F300" s="161"/>
      <c r="G300" s="442"/>
      <c r="H300" s="442"/>
      <c r="M300" s="17"/>
      <c r="N300" s="17"/>
      <c r="O300" s="17"/>
    </row>
    <row r="301" spans="2:15" ht="18.75">
      <c r="B301" s="161"/>
      <c r="C301" s="161"/>
      <c r="D301" s="161"/>
      <c r="E301" s="161"/>
      <c r="F301" s="161"/>
      <c r="G301" s="442"/>
      <c r="H301" s="442"/>
      <c r="M301" s="37"/>
      <c r="N301" s="44" t="str">
        <f>$N$221</f>
        <v>2021 Β</v>
      </c>
      <c r="O301" s="37"/>
    </row>
    <row r="302" spans="2:15" ht="15.75" customHeight="1">
      <c r="B302" s="161"/>
      <c r="C302" s="161"/>
      <c r="D302" s="161"/>
      <c r="E302" s="161"/>
      <c r="F302" s="161"/>
      <c r="G302" s="442"/>
      <c r="H302" s="442"/>
      <c r="M302" s="37"/>
      <c r="N302" s="45"/>
      <c r="O302" s="37"/>
    </row>
    <row r="303" spans="2:15" ht="15.75" customHeight="1">
      <c r="B303" s="161"/>
      <c r="C303" s="161"/>
      <c r="D303" s="161"/>
      <c r="E303" s="161"/>
      <c r="F303" s="161"/>
      <c r="G303" s="442"/>
      <c r="H303" s="442"/>
      <c r="M303" s="42"/>
      <c r="N303" s="46" t="str">
        <f>$A$1</f>
        <v>ΦΥΛΑΚΑΣ ΜΟΥΣΕΙΩΝ ΚΑΙ ΑΡΧΑΙΟΛΟΓΙΚΩΝ ΧΩΡΩΝ</v>
      </c>
      <c r="O303" s="37"/>
    </row>
    <row r="304" spans="2:15" ht="15.75" customHeight="1">
      <c r="B304" s="161"/>
      <c r="C304" s="161"/>
      <c r="D304" s="161"/>
      <c r="E304" s="161"/>
      <c r="F304" s="161"/>
      <c r="G304" s="442"/>
      <c r="H304" s="442"/>
      <c r="M304" s="37"/>
      <c r="N304" s="47"/>
      <c r="O304" s="37"/>
    </row>
    <row r="305" spans="2:15" ht="15.75" customHeight="1">
      <c r="B305" s="161"/>
      <c r="C305" s="161"/>
      <c r="D305" s="161"/>
      <c r="E305" s="161"/>
      <c r="F305" s="161"/>
      <c r="G305" s="442"/>
      <c r="H305" s="442"/>
      <c r="M305" s="37"/>
      <c r="N305" s="47"/>
      <c r="O305" s="37"/>
    </row>
    <row r="306" spans="2:15" ht="18.75">
      <c r="B306" s="161"/>
      <c r="C306" s="161"/>
      <c r="D306" s="161"/>
      <c r="E306" s="161"/>
      <c r="F306" s="161"/>
      <c r="G306" s="442"/>
      <c r="H306" s="442"/>
      <c r="M306" s="37"/>
      <c r="N306" s="63" t="e">
        <f>#REF!</f>
        <v>#REF!</v>
      </c>
      <c r="O306" s="37"/>
    </row>
    <row r="307" spans="2:15" ht="15.75" customHeight="1">
      <c r="B307" s="161"/>
      <c r="C307" s="161"/>
      <c r="D307" s="161"/>
      <c r="E307" s="161"/>
      <c r="F307" s="161"/>
      <c r="G307" s="442"/>
      <c r="H307" s="442"/>
      <c r="M307" s="37"/>
      <c r="N307" s="47" t="e">
        <f>IF(N306=#REF!,IF(C14&lt;&gt;"",C9,IF(D14&lt;&gt;"",D9,0)))</f>
        <v>#REF!</v>
      </c>
      <c r="O307" s="37"/>
    </row>
    <row r="308" spans="2:15" ht="15" customHeight="1">
      <c r="B308" s="161"/>
      <c r="C308" s="161"/>
      <c r="D308" s="161"/>
      <c r="E308" s="161"/>
      <c r="F308" s="161"/>
      <c r="G308" s="442"/>
      <c r="H308" s="442"/>
      <c r="M308" s="43"/>
      <c r="N308" s="48"/>
      <c r="O308" s="38"/>
    </row>
    <row r="309" spans="2:15" ht="18.75">
      <c r="B309" s="161"/>
      <c r="C309" s="161"/>
      <c r="D309" s="161"/>
      <c r="E309" s="161"/>
      <c r="F309" s="161"/>
      <c r="G309" s="442"/>
      <c r="H309" s="442"/>
      <c r="M309" s="43"/>
      <c r="N309" s="49"/>
      <c r="O309" s="38"/>
    </row>
    <row r="310" spans="2:15" ht="15" customHeight="1">
      <c r="B310" s="161"/>
      <c r="C310" s="161"/>
      <c r="D310" s="161"/>
      <c r="E310" s="161"/>
      <c r="F310" s="161"/>
      <c r="G310" s="442"/>
      <c r="H310" s="442"/>
      <c r="M310" s="43"/>
      <c r="N310" s="48"/>
      <c r="O310" s="38"/>
    </row>
    <row r="311" spans="2:15" ht="15" customHeight="1">
      <c r="B311" s="161"/>
      <c r="C311" s="161"/>
      <c r="D311" s="161"/>
      <c r="E311" s="161"/>
      <c r="F311" s="161"/>
      <c r="G311" s="442"/>
      <c r="H311" s="442"/>
      <c r="M311" s="43"/>
      <c r="N311" s="48" t="e">
        <f>IF(N307="ΘΕΩΡΙΑ",G14,IF(N307="ΕΡΓΑΣΤΗΡΙΟ",H14,0))</f>
        <v>#REF!</v>
      </c>
      <c r="O311" s="38"/>
    </row>
    <row r="312" spans="2:15" ht="15" customHeight="1">
      <c r="B312" s="161"/>
      <c r="C312" s="161"/>
      <c r="D312" s="161"/>
      <c r="E312" s="161"/>
      <c r="F312" s="161"/>
      <c r="G312" s="442"/>
      <c r="H312" s="442"/>
      <c r="M312" s="43"/>
      <c r="N312" s="48"/>
      <c r="O312" s="38"/>
    </row>
    <row r="313" spans="2:15" ht="18.75">
      <c r="B313" s="161"/>
      <c r="C313" s="161"/>
      <c r="D313" s="161"/>
      <c r="E313" s="161"/>
      <c r="F313" s="161"/>
      <c r="G313" s="442"/>
      <c r="H313" s="442"/>
      <c r="M313" s="43"/>
      <c r="N313" s="50" t="str">
        <f>$A$3</f>
        <v>Β’ Εξάμηνο   -  ΑΙΘΟΥΣΑ : 14</v>
      </c>
      <c r="O313" s="38"/>
    </row>
    <row r="314" spans="2:15" ht="18.75">
      <c r="B314" s="161"/>
      <c r="C314" s="161"/>
      <c r="D314" s="161"/>
      <c r="E314" s="161"/>
      <c r="F314" s="161"/>
      <c r="G314" s="442"/>
      <c r="H314" s="442"/>
      <c r="M314" s="43"/>
      <c r="N314" s="39"/>
      <c r="O314" s="38"/>
    </row>
    <row r="315" spans="2:15" ht="15" customHeight="1">
      <c r="B315" s="161"/>
      <c r="C315" s="161"/>
      <c r="D315" s="161"/>
      <c r="E315" s="161"/>
      <c r="F315" s="161"/>
      <c r="G315" s="442"/>
      <c r="H315" s="442"/>
      <c r="M315" s="43"/>
      <c r="N315" s="17"/>
      <c r="O315" s="38"/>
    </row>
    <row r="316" spans="2:15" ht="15" customHeight="1">
      <c r="B316" s="161"/>
      <c r="C316" s="161"/>
      <c r="D316" s="161"/>
      <c r="E316" s="161"/>
      <c r="F316" s="161"/>
      <c r="G316" s="442"/>
      <c r="H316" s="442"/>
      <c r="M316" s="17"/>
      <c r="N316" s="17"/>
      <c r="O316" s="17"/>
    </row>
    <row r="317" spans="2:15" ht="18.75">
      <c r="B317" s="161"/>
      <c r="C317" s="161"/>
      <c r="D317" s="161"/>
      <c r="E317" s="161"/>
      <c r="F317" s="161"/>
      <c r="G317" s="442"/>
      <c r="H317" s="442"/>
      <c r="M317" s="37"/>
      <c r="N317" s="44" t="str">
        <f>$N$221</f>
        <v>2021 Β</v>
      </c>
      <c r="O317" s="37"/>
    </row>
    <row r="318" spans="2:15" ht="15.75" customHeight="1">
      <c r="B318" s="161"/>
      <c r="C318" s="161"/>
      <c r="D318" s="161"/>
      <c r="E318" s="161"/>
      <c r="F318" s="161"/>
      <c r="G318" s="442"/>
      <c r="H318" s="442"/>
      <c r="M318" s="37"/>
      <c r="N318" s="45"/>
      <c r="O318" s="37"/>
    </row>
    <row r="319" spans="2:15" ht="15.75" customHeight="1">
      <c r="B319" s="161"/>
      <c r="C319" s="161"/>
      <c r="D319" s="161"/>
      <c r="E319" s="161"/>
      <c r="F319" s="161"/>
      <c r="G319" s="442"/>
      <c r="H319" s="442"/>
      <c r="M319" s="42"/>
      <c r="N319" s="46" t="str">
        <f>$A$1</f>
        <v>ΦΥΛΑΚΑΣ ΜΟΥΣΕΙΩΝ ΚΑΙ ΑΡΧΑΙΟΛΟΓΙΚΩΝ ΧΩΡΩΝ</v>
      </c>
      <c r="O319" s="37"/>
    </row>
    <row r="320" spans="2:15" ht="15.75">
      <c r="B320" s="160"/>
      <c r="C320" s="160"/>
      <c r="D320" s="160"/>
      <c r="E320" s="160"/>
      <c r="F320" s="160"/>
      <c r="G320" s="421"/>
      <c r="H320" s="421"/>
      <c r="M320" s="37"/>
      <c r="N320" s="47"/>
      <c r="O320" s="37"/>
    </row>
    <row r="321" spans="1:15" ht="15.75">
      <c r="B321" s="160"/>
      <c r="C321" s="171"/>
      <c r="D321" s="171"/>
      <c r="E321" s="160"/>
      <c r="F321" s="26"/>
      <c r="G321" s="421"/>
      <c r="H321" s="421"/>
      <c r="M321" s="37"/>
      <c r="N321" s="47"/>
      <c r="O321" s="37"/>
    </row>
    <row r="322" spans="1:15" ht="15.75">
      <c r="B322" s="160"/>
      <c r="C322" s="160"/>
      <c r="D322" s="160"/>
      <c r="E322" s="160"/>
      <c r="F322" s="160"/>
      <c r="G322" s="421"/>
      <c r="H322" s="421"/>
      <c r="M322" s="37"/>
      <c r="N322" s="45" t="str">
        <f>B14</f>
        <v xml:space="preserve">Στοιχεία Μουσειολογίας  </v>
      </c>
      <c r="O322" s="37"/>
    </row>
    <row r="323" spans="1:15" ht="15.75">
      <c r="B323" s="160"/>
      <c r="C323" s="160"/>
      <c r="D323" s="160"/>
      <c r="E323" s="160"/>
      <c r="F323" s="160"/>
      <c r="G323" s="421"/>
      <c r="H323" s="421"/>
      <c r="M323" s="37"/>
      <c r="N323" s="47" t="str">
        <f>IF(N322=B14,IF(C15&lt;&gt;"",C9,IF(D15&lt;&gt;"",D9,0)))</f>
        <v>ΘΕΩΡΙΑ</v>
      </c>
      <c r="O323" s="37"/>
    </row>
    <row r="324" spans="1:15">
      <c r="B324" s="160"/>
      <c r="C324" s="160"/>
      <c r="D324" s="160"/>
      <c r="E324" s="160"/>
      <c r="F324" s="160"/>
      <c r="G324" s="421"/>
      <c r="H324" s="421"/>
      <c r="M324" s="43"/>
      <c r="N324" s="48"/>
      <c r="O324" s="38"/>
    </row>
    <row r="325" spans="1:15" ht="18.75">
      <c r="B325" s="160"/>
      <c r="C325" s="160"/>
      <c r="D325" s="160"/>
      <c r="E325" s="160"/>
      <c r="F325" s="26"/>
      <c r="G325" s="26"/>
      <c r="H325" s="421"/>
      <c r="M325" s="43"/>
      <c r="N325" s="49"/>
      <c r="O325" s="38"/>
    </row>
    <row r="326" spans="1:15">
      <c r="B326" s="160"/>
      <c r="C326" s="160"/>
      <c r="D326" s="160"/>
      <c r="E326" s="160"/>
      <c r="F326" s="160"/>
      <c r="G326" s="421"/>
      <c r="H326" s="421"/>
      <c r="M326" s="43"/>
      <c r="N326" s="48"/>
      <c r="O326" s="38"/>
    </row>
    <row r="327" spans="1:15">
      <c r="A327" s="14"/>
      <c r="B327" s="186"/>
      <c r="C327" s="186"/>
      <c r="D327" s="186"/>
      <c r="E327" s="186"/>
      <c r="F327" s="189"/>
      <c r="G327" s="189"/>
      <c r="H327" s="186"/>
      <c r="I327" s="14"/>
      <c r="J327" s="14"/>
      <c r="M327" s="43"/>
      <c r="N327" s="48" t="str">
        <f>IF(N323="ΘΕΩΡΙΑ",G15,IF(N323="ΕΡΓΑΣΤΗΡΙΟ",H15,0))</f>
        <v>ΖΑΧΟΥ ΑΝΑΣΤΑΣΙΑ (ΑΜ. 46753)</v>
      </c>
      <c r="O327" s="38"/>
    </row>
    <row r="328" spans="1:15">
      <c r="A328" s="14"/>
      <c r="B328" s="186"/>
      <c r="C328" s="186"/>
      <c r="D328" s="186"/>
      <c r="E328" s="186"/>
      <c r="F328" s="186"/>
      <c r="G328" s="186"/>
      <c r="H328" s="186"/>
      <c r="I328" s="14"/>
      <c r="J328" s="14"/>
      <c r="M328" s="43"/>
      <c r="N328" s="48"/>
      <c r="O328" s="38"/>
    </row>
    <row r="329" spans="1:15" ht="18.75">
      <c r="A329" s="14"/>
      <c r="B329" s="196"/>
      <c r="C329" s="99"/>
      <c r="D329" s="99"/>
      <c r="E329" s="99"/>
      <c r="F329" s="99"/>
      <c r="G329" s="435"/>
      <c r="H329" s="435"/>
      <c r="I329" s="14"/>
      <c r="J329" s="14"/>
      <c r="M329" s="43"/>
      <c r="N329" s="50" t="str">
        <f>$A$3</f>
        <v>Β’ Εξάμηνο   -  ΑΙΘΟΥΣΑ : 14</v>
      </c>
      <c r="O329" s="38"/>
    </row>
    <row r="330" spans="1:15" ht="18.75">
      <c r="A330" s="14"/>
      <c r="B330" s="99"/>
      <c r="C330" s="99"/>
      <c r="D330" s="99"/>
      <c r="E330" s="99"/>
      <c r="F330" s="99"/>
      <c r="G330" s="435"/>
      <c r="H330" s="435"/>
      <c r="I330" s="14"/>
      <c r="J330" s="14"/>
      <c r="M330" s="43"/>
      <c r="N330" s="39"/>
      <c r="O330" s="38"/>
    </row>
    <row r="331" spans="1:15">
      <c r="A331" s="14"/>
      <c r="B331" s="99"/>
      <c r="C331" s="99"/>
      <c r="D331" s="99"/>
      <c r="E331" s="99"/>
      <c r="F331" s="99"/>
      <c r="G331" s="435"/>
      <c r="H331" s="435"/>
      <c r="I331" s="14"/>
      <c r="J331" s="14"/>
      <c r="M331" s="43"/>
      <c r="N331" s="17"/>
      <c r="O331" s="38"/>
    </row>
    <row r="332" spans="1:15">
      <c r="A332" s="14"/>
      <c r="B332" s="99"/>
      <c r="C332" s="99"/>
      <c r="D332" s="99"/>
      <c r="E332" s="99"/>
      <c r="F332" s="99"/>
      <c r="G332" s="435"/>
      <c r="H332" s="435"/>
      <c r="I332" s="14"/>
      <c r="J332" s="14"/>
      <c r="M332" s="17"/>
      <c r="N332" s="17"/>
      <c r="O332" s="17"/>
    </row>
    <row r="333" spans="1:15" ht="26.25">
      <c r="A333" s="14"/>
      <c r="B333" s="182"/>
      <c r="C333" s="182"/>
      <c r="D333" s="182"/>
      <c r="E333" s="182"/>
      <c r="F333" s="182"/>
      <c r="G333" s="439"/>
      <c r="H333" s="439"/>
      <c r="I333" s="14"/>
      <c r="J333" s="14"/>
      <c r="M333" s="37"/>
      <c r="N333" s="44" t="str">
        <f>$N$221</f>
        <v>2021 Β</v>
      </c>
      <c r="O333" s="37"/>
    </row>
    <row r="334" spans="1:15" ht="15.75">
      <c r="A334" s="14"/>
      <c r="B334" s="178"/>
      <c r="C334" s="178"/>
      <c r="D334" s="178"/>
      <c r="E334" s="178"/>
      <c r="F334" s="178"/>
      <c r="G334" s="178"/>
      <c r="H334" s="178"/>
      <c r="I334" s="14"/>
      <c r="J334" s="14"/>
      <c r="M334" s="37"/>
      <c r="N334" s="45"/>
      <c r="O334" s="37"/>
    </row>
    <row r="335" spans="1:15" ht="15.75">
      <c r="A335" s="14"/>
      <c r="B335" s="136"/>
      <c r="C335" s="151"/>
      <c r="D335" s="111"/>
      <c r="E335" s="111"/>
      <c r="F335" s="111"/>
      <c r="G335" s="111"/>
      <c r="H335" s="111"/>
      <c r="I335" s="14"/>
      <c r="J335" s="14"/>
      <c r="M335" s="42"/>
      <c r="N335" s="46" t="str">
        <f>$A$1</f>
        <v>ΦΥΛΑΚΑΣ ΜΟΥΣΕΙΩΝ ΚΑΙ ΑΡΧΑΙΟΛΟΓΙΚΩΝ ΧΩΡΩΝ</v>
      </c>
      <c r="O335" s="37"/>
    </row>
    <row r="336" spans="1:15" ht="15.75">
      <c r="A336" s="14"/>
      <c r="B336" s="136"/>
      <c r="C336" s="151"/>
      <c r="D336" s="111"/>
      <c r="E336" s="111"/>
      <c r="F336" s="111"/>
      <c r="G336" s="111"/>
      <c r="H336" s="111"/>
      <c r="I336" s="14"/>
      <c r="J336" s="14"/>
      <c r="M336" s="37"/>
      <c r="N336" s="47"/>
      <c r="O336" s="37"/>
    </row>
    <row r="337" spans="1:15" ht="15.75">
      <c r="A337" s="14"/>
      <c r="B337" s="136"/>
      <c r="C337" s="151"/>
      <c r="D337" s="111"/>
      <c r="E337" s="111"/>
      <c r="F337" s="111"/>
      <c r="G337" s="111"/>
      <c r="H337" s="111"/>
      <c r="I337" s="14"/>
      <c r="J337" s="14"/>
      <c r="L337" s="108"/>
      <c r="M337" s="37"/>
      <c r="N337" s="47"/>
      <c r="O337" s="37"/>
    </row>
    <row r="338" spans="1:15" ht="15.75">
      <c r="A338" s="14"/>
      <c r="B338" s="136"/>
      <c r="C338" s="151"/>
      <c r="D338" s="111"/>
      <c r="E338" s="111"/>
      <c r="F338" s="111"/>
      <c r="G338" s="111"/>
      <c r="H338" s="111"/>
      <c r="I338" s="14"/>
      <c r="J338" s="14"/>
      <c r="L338" s="108"/>
      <c r="M338" s="37"/>
      <c r="N338" s="63" t="str">
        <f>B15</f>
        <v>Τουριστική Ψυχολογία</v>
      </c>
      <c r="O338" s="37"/>
    </row>
    <row r="339" spans="1:15" ht="15.75">
      <c r="A339" s="14"/>
      <c r="B339" s="136"/>
      <c r="C339" s="151"/>
      <c r="D339" s="99"/>
      <c r="E339" s="99"/>
      <c r="F339" s="111"/>
      <c r="G339" s="435"/>
      <c r="H339" s="111"/>
      <c r="I339" s="14"/>
      <c r="J339" s="14"/>
      <c r="M339" s="37"/>
      <c r="N339" s="47" t="str">
        <f>IF(N338=B15,IF(C16&lt;&gt;"",C9,IF(D16&lt;&gt;"",D9,0)))</f>
        <v>ΘΕΩΡΙΑ</v>
      </c>
      <c r="O339" s="37"/>
    </row>
    <row r="340" spans="1:15">
      <c r="A340" s="14"/>
      <c r="B340" s="136"/>
      <c r="C340" s="151"/>
      <c r="D340" s="99"/>
      <c r="E340" s="99"/>
      <c r="F340" s="111"/>
      <c r="G340" s="435"/>
      <c r="H340" s="111"/>
      <c r="I340" s="14"/>
      <c r="J340" s="14"/>
      <c r="M340" s="43"/>
      <c r="N340" s="48"/>
      <c r="O340" s="38"/>
    </row>
    <row r="341" spans="1:15" ht="18.75">
      <c r="B341" s="17"/>
      <c r="C341" s="17"/>
      <c r="D341" s="17"/>
      <c r="E341" s="17"/>
      <c r="F341" s="17"/>
      <c r="G341" s="98"/>
      <c r="H341" s="98"/>
      <c r="M341" s="43"/>
      <c r="N341" s="49"/>
      <c r="O341" s="38"/>
    </row>
    <row r="342" spans="1:15">
      <c r="B342" s="17"/>
      <c r="C342" s="17"/>
      <c r="D342" s="17"/>
      <c r="E342" s="17"/>
      <c r="F342" s="17"/>
      <c r="G342" s="98"/>
      <c r="H342" s="98"/>
      <c r="M342" s="43"/>
      <c r="N342" s="48"/>
      <c r="O342" s="38"/>
    </row>
    <row r="343" spans="1:15">
      <c r="B343" s="17"/>
      <c r="C343" s="17"/>
      <c r="D343" s="17"/>
      <c r="E343" s="17"/>
      <c r="F343" s="17"/>
      <c r="G343" s="98"/>
      <c r="H343" s="98"/>
      <c r="M343" s="43"/>
      <c r="N343" s="48" t="str">
        <f>IF(N339="ΘΕΩΡΙΑ",G16,IF(N339="ΕΡΓΑΣΤΗΡΙΟ",H16,0))</f>
        <v>ΖΗΣΟΠΟΥΛΟΥ ΑΓΑΘΗ (ΑΜ.  8334)</v>
      </c>
      <c r="O343" s="38"/>
    </row>
    <row r="344" spans="1:15">
      <c r="B344" s="17"/>
      <c r="C344" s="17"/>
      <c r="D344" s="17"/>
      <c r="E344" s="17"/>
      <c r="F344" s="17"/>
      <c r="G344" s="98"/>
      <c r="H344" s="98"/>
      <c r="M344" s="43"/>
      <c r="N344" s="48"/>
      <c r="O344" s="38"/>
    </row>
    <row r="345" spans="1:15" ht="18.75">
      <c r="B345" s="17"/>
      <c r="C345" s="17"/>
      <c r="D345" s="17"/>
      <c r="E345" s="17"/>
      <c r="F345" s="17"/>
      <c r="G345" s="98"/>
      <c r="H345" s="98"/>
      <c r="M345" s="43"/>
      <c r="N345" s="50" t="str">
        <f>$A$3</f>
        <v>Β’ Εξάμηνο   -  ΑΙΘΟΥΣΑ : 14</v>
      </c>
      <c r="O345" s="38"/>
    </row>
    <row r="346" spans="1:15" ht="18.75">
      <c r="B346" s="17"/>
      <c r="C346" s="17"/>
      <c r="D346" s="17"/>
      <c r="E346" s="17"/>
      <c r="F346" s="17"/>
      <c r="G346" s="98"/>
      <c r="H346" s="98"/>
      <c r="M346" s="43"/>
      <c r="N346" s="39"/>
      <c r="O346" s="38"/>
    </row>
    <row r="347" spans="1:15">
      <c r="B347" s="17"/>
      <c r="C347" s="17"/>
      <c r="D347" s="17"/>
      <c r="E347" s="17"/>
      <c r="F347" s="17"/>
      <c r="G347" s="98"/>
      <c r="H347" s="98"/>
      <c r="M347" s="43"/>
      <c r="N347" s="17"/>
      <c r="O347" s="38"/>
    </row>
    <row r="348" spans="1:15">
      <c r="B348" s="17"/>
      <c r="C348" s="17"/>
      <c r="D348" s="17"/>
      <c r="E348" s="17"/>
      <c r="F348" s="17"/>
      <c r="G348" s="98"/>
      <c r="H348" s="98"/>
      <c r="M348" s="17"/>
      <c r="N348" s="17"/>
      <c r="O348" s="17"/>
    </row>
    <row r="349" spans="1:15" ht="18.75">
      <c r="B349" s="17"/>
      <c r="C349" s="17"/>
      <c r="D349" s="17"/>
      <c r="E349" s="17"/>
      <c r="F349" s="17"/>
      <c r="G349" s="98"/>
      <c r="H349" s="98"/>
      <c r="M349" s="37"/>
      <c r="N349" s="44" t="str">
        <f>$N$221</f>
        <v>2021 Β</v>
      </c>
      <c r="O349" s="37"/>
    </row>
    <row r="350" spans="1:15" ht="15.75">
      <c r="B350" s="17"/>
      <c r="C350" s="17"/>
      <c r="D350" s="17"/>
      <c r="E350" s="17"/>
      <c r="F350" s="17"/>
      <c r="G350" s="98"/>
      <c r="H350" s="98"/>
      <c r="M350" s="37"/>
      <c r="N350" s="45"/>
      <c r="O350" s="37"/>
    </row>
    <row r="351" spans="1:15" ht="15.75">
      <c r="B351" s="17"/>
      <c r="C351" s="17"/>
      <c r="D351" s="17"/>
      <c r="E351" s="17"/>
      <c r="F351" s="17"/>
      <c r="G351" s="98"/>
      <c r="H351" s="98"/>
      <c r="M351" s="42"/>
      <c r="N351" s="46" t="str">
        <f>$A$1</f>
        <v>ΦΥΛΑΚΑΣ ΜΟΥΣΕΙΩΝ ΚΑΙ ΑΡΧΑΙΟΛΟΓΙΚΩΝ ΧΩΡΩΝ</v>
      </c>
      <c r="O351" s="37"/>
    </row>
    <row r="352" spans="1:15" ht="15.75">
      <c r="B352" s="17"/>
      <c r="C352" s="17"/>
      <c r="D352" s="17"/>
      <c r="E352" s="17"/>
      <c r="F352" s="17"/>
      <c r="G352" s="98"/>
      <c r="H352" s="98"/>
      <c r="M352" s="37"/>
      <c r="N352" s="47"/>
      <c r="O352" s="37"/>
    </row>
    <row r="353" spans="2:15" ht="15.75">
      <c r="B353" s="17"/>
      <c r="C353" s="17"/>
      <c r="D353" s="17"/>
      <c r="E353" s="17"/>
      <c r="F353" s="17"/>
      <c r="G353" s="98"/>
      <c r="H353" s="98"/>
      <c r="M353" s="37"/>
      <c r="N353" s="47"/>
      <c r="O353" s="37"/>
    </row>
    <row r="354" spans="2:15" ht="25.5">
      <c r="B354" s="17"/>
      <c r="C354" s="17"/>
      <c r="D354" s="17"/>
      <c r="E354" s="17"/>
      <c r="F354" s="17"/>
      <c r="G354" s="98"/>
      <c r="H354" s="98"/>
      <c r="M354" s="37"/>
      <c r="N354" s="264" t="str">
        <f>B16</f>
        <v xml:space="preserve">Βασικές Αρχές Φύλαξης Μουσείων,Μνημείων και Αρχαιολογικών Χώρων </v>
      </c>
      <c r="O354" s="37"/>
    </row>
    <row r="355" spans="2:15" ht="15.75">
      <c r="B355" s="17"/>
      <c r="C355" s="17"/>
      <c r="D355" s="17"/>
      <c r="E355" s="17"/>
      <c r="F355" s="17"/>
      <c r="G355" s="98"/>
      <c r="H355" s="98"/>
      <c r="M355" s="37"/>
      <c r="N355" s="47" t="s">
        <v>35</v>
      </c>
      <c r="O355" s="37"/>
    </row>
    <row r="356" spans="2:15">
      <c r="B356" s="17"/>
      <c r="C356" s="17"/>
      <c r="D356" s="17"/>
      <c r="E356" s="17"/>
      <c r="F356" s="17"/>
      <c r="G356" s="98"/>
      <c r="H356" s="98"/>
      <c r="M356" s="43"/>
      <c r="N356" s="48"/>
      <c r="O356" s="38"/>
    </row>
    <row r="357" spans="2:15" ht="18.75">
      <c r="M357" s="43"/>
      <c r="N357" s="49"/>
      <c r="O357" s="38"/>
    </row>
    <row r="358" spans="2:15">
      <c r="M358" s="43"/>
      <c r="N358" s="48"/>
      <c r="O358" s="38"/>
    </row>
    <row r="359" spans="2:15">
      <c r="M359" s="43"/>
      <c r="N359" s="48" t="e">
        <f>IF(N355="ΘΕΩΡΙΑ",#REF!,IF(N355="ΕΡΓΑΣΤΗΡΙΟ",#REF!,0))</f>
        <v>#REF!</v>
      </c>
      <c r="O359" s="38"/>
    </row>
    <row r="360" spans="2:15">
      <c r="M360" s="43"/>
      <c r="N360" s="48"/>
      <c r="O360" s="38"/>
    </row>
    <row r="361" spans="2:15" ht="18.75">
      <c r="M361" s="43"/>
      <c r="N361" s="50" t="str">
        <f>$A$3</f>
        <v>Β’ Εξάμηνο   -  ΑΙΘΟΥΣΑ : 14</v>
      </c>
      <c r="O361" s="38"/>
    </row>
    <row r="362" spans="2:15" ht="18.75">
      <c r="M362" s="43"/>
      <c r="N362" s="39"/>
      <c r="O362" s="38"/>
    </row>
    <row r="363" spans="2:15">
      <c r="M363" s="43"/>
      <c r="N363" s="17"/>
      <c r="O363" s="38"/>
    </row>
    <row r="364" spans="2:15">
      <c r="M364" s="17"/>
      <c r="N364" s="17"/>
      <c r="O364" s="17"/>
    </row>
    <row r="365" spans="2:15" ht="18.75">
      <c r="M365" s="37"/>
      <c r="N365" s="44" t="str">
        <f>$N$221</f>
        <v>2021 Β</v>
      </c>
      <c r="O365" s="37"/>
    </row>
    <row r="366" spans="2:15" ht="15.75">
      <c r="M366" s="37"/>
      <c r="N366" s="45"/>
      <c r="O366" s="37"/>
    </row>
    <row r="367" spans="2:15" ht="15.75">
      <c r="M367" s="42"/>
      <c r="N367" s="46" t="str">
        <f>$A$1</f>
        <v>ΦΥΛΑΚΑΣ ΜΟΥΣΕΙΩΝ ΚΑΙ ΑΡΧΑΙΟΛΟΓΙΚΩΝ ΧΩΡΩΝ</v>
      </c>
      <c r="O367" s="37"/>
    </row>
    <row r="368" spans="2:15" ht="15.75">
      <c r="M368" s="37"/>
      <c r="N368" s="47"/>
      <c r="O368" s="37"/>
    </row>
    <row r="369" spans="13:15" ht="15.75">
      <c r="M369" s="37"/>
      <c r="N369" s="47"/>
      <c r="O369" s="37"/>
    </row>
    <row r="370" spans="13:15" ht="15.75">
      <c r="M370" s="37"/>
      <c r="N370" s="63" t="str">
        <f>B17</f>
        <v xml:space="preserve">Πρακτική Εφαρμογή στην Ειδικότητα ΕΡΓΑΣΤΗΡΙΟ  </v>
      </c>
      <c r="O370" s="37"/>
    </row>
    <row r="371" spans="13:15" ht="15.75">
      <c r="M371" s="37"/>
      <c r="N371" s="47"/>
      <c r="O371" s="37"/>
    </row>
    <row r="372" spans="13:15">
      <c r="M372" s="43"/>
      <c r="N372" s="48"/>
      <c r="O372" s="38"/>
    </row>
    <row r="373" spans="13:15" ht="18.75">
      <c r="M373" s="43"/>
      <c r="N373" s="49"/>
      <c r="O373" s="38"/>
    </row>
    <row r="374" spans="13:15">
      <c r="M374" s="43"/>
      <c r="N374" s="48"/>
      <c r="O374" s="38"/>
    </row>
    <row r="375" spans="13:15">
      <c r="M375" s="43"/>
      <c r="N375" s="48">
        <f>IF(N371="ΘΕΩΡΙΑ",G18,IF(N371="ΕΡΓΑΣΤΗΡΙΟ",H18,0))</f>
        <v>0</v>
      </c>
      <c r="O375" s="38"/>
    </row>
    <row r="376" spans="13:15">
      <c r="M376" s="43"/>
      <c r="N376" s="48"/>
      <c r="O376" s="38"/>
    </row>
    <row r="377" spans="13:15" ht="18.75">
      <c r="M377" s="43"/>
      <c r="N377" s="50" t="str">
        <f>$A$3</f>
        <v>Β’ Εξάμηνο   -  ΑΙΘΟΥΣΑ : 14</v>
      </c>
      <c r="O377" s="38"/>
    </row>
    <row r="378" spans="13:15" ht="18.75">
      <c r="M378" s="43"/>
      <c r="N378" s="39"/>
      <c r="O378" s="38"/>
    </row>
    <row r="379" spans="13:15">
      <c r="M379" s="43"/>
      <c r="N379" s="17"/>
      <c r="O379" s="38"/>
    </row>
    <row r="380" spans="13:15">
      <c r="M380" s="17"/>
      <c r="N380" s="17"/>
      <c r="O380" s="17"/>
    </row>
    <row r="381" spans="13:15" ht="18.75">
      <c r="M381" s="37"/>
      <c r="N381" s="44" t="str">
        <f>$N$221</f>
        <v>2021 Β</v>
      </c>
      <c r="O381" s="37"/>
    </row>
    <row r="382" spans="13:15" ht="15.75">
      <c r="M382" s="37"/>
      <c r="N382" s="45"/>
      <c r="O382" s="37"/>
    </row>
    <row r="383" spans="13:15" ht="15.75">
      <c r="M383" s="42"/>
      <c r="N383" s="46" t="str">
        <f>$A$1</f>
        <v>ΦΥΛΑΚΑΣ ΜΟΥΣΕΙΩΝ ΚΑΙ ΑΡΧΑΙΟΛΟΓΙΚΩΝ ΧΩΡΩΝ</v>
      </c>
      <c r="O383" s="37"/>
    </row>
    <row r="384" spans="13:15" ht="15.75">
      <c r="M384" s="37"/>
      <c r="N384" s="47"/>
      <c r="O384" s="37"/>
    </row>
    <row r="385" spans="13:15" ht="15.75">
      <c r="M385" s="37"/>
      <c r="N385" s="47"/>
      <c r="O385" s="37"/>
    </row>
    <row r="386" spans="13:15" ht="15.75">
      <c r="M386" s="37"/>
      <c r="N386" s="62">
        <f>B19</f>
        <v>0</v>
      </c>
      <c r="O386" s="37"/>
    </row>
    <row r="387" spans="13:15" ht="15.75">
      <c r="M387" s="37"/>
      <c r="N387" s="47">
        <f>IF(N386=B19,IF(C19&lt;&gt;"",C9,IF(D19&lt;&gt;"",D9,0)))</f>
        <v>0</v>
      </c>
      <c r="O387" s="37"/>
    </row>
    <row r="388" spans="13:15">
      <c r="M388" s="43"/>
      <c r="N388" s="48"/>
      <c r="O388" s="38"/>
    </row>
    <row r="389" spans="13:15" ht="18.75">
      <c r="M389" s="43"/>
      <c r="N389" s="49"/>
      <c r="O389" s="38"/>
    </row>
    <row r="390" spans="13:15">
      <c r="M390" s="43"/>
      <c r="N390" s="48"/>
      <c r="O390" s="38"/>
    </row>
    <row r="391" spans="13:15">
      <c r="M391" s="43"/>
      <c r="N391" s="48">
        <f>IF(N387="ΘΕΩΡΙΑ",G19,IF(N387="ΕΡΓΑΣΤΗΡΙΟ",H19,0))</f>
        <v>0</v>
      </c>
      <c r="O391" s="38"/>
    </row>
    <row r="392" spans="13:15">
      <c r="M392" s="43"/>
      <c r="N392" s="48"/>
      <c r="O392" s="38"/>
    </row>
    <row r="393" spans="13:15" ht="18.75">
      <c r="M393" s="43"/>
      <c r="N393" s="50" t="str">
        <f>$A$3</f>
        <v>Β’ Εξάμηνο   -  ΑΙΘΟΥΣΑ : 14</v>
      </c>
      <c r="O393" s="38"/>
    </row>
    <row r="394" spans="13:15" ht="18.75">
      <c r="M394" s="43"/>
      <c r="N394" s="39"/>
      <c r="O394" s="38"/>
    </row>
    <row r="395" spans="13:15">
      <c r="M395" s="43"/>
      <c r="N395" s="17"/>
      <c r="O395" s="38"/>
    </row>
    <row r="396" spans="13:15">
      <c r="M396" s="17"/>
      <c r="N396" s="17"/>
      <c r="O396" s="17"/>
    </row>
    <row r="397" spans="13:15" ht="18.75">
      <c r="M397" s="37"/>
      <c r="N397" s="44" t="str">
        <f>$N$221</f>
        <v>2021 Β</v>
      </c>
      <c r="O397" s="37"/>
    </row>
    <row r="398" spans="13:15" ht="15.75">
      <c r="M398" s="37"/>
      <c r="N398" s="45"/>
      <c r="O398" s="37"/>
    </row>
    <row r="399" spans="13:15" ht="15.75">
      <c r="M399" s="42"/>
      <c r="N399" s="46" t="str">
        <f>$A$1</f>
        <v>ΦΥΛΑΚΑΣ ΜΟΥΣΕΙΩΝ ΚΑΙ ΑΡΧΑΙΟΛΟΓΙΚΩΝ ΧΩΡΩΝ</v>
      </c>
      <c r="O399" s="37"/>
    </row>
    <row r="400" spans="13:15" ht="15.75">
      <c r="M400" s="37"/>
      <c r="N400" s="47"/>
      <c r="O400" s="37"/>
    </row>
    <row r="401" spans="13:15" ht="15.75">
      <c r="M401" s="37"/>
      <c r="N401" s="47"/>
      <c r="O401" s="37"/>
    </row>
    <row r="402" spans="13:15" ht="15.75">
      <c r="M402" s="37"/>
      <c r="N402" s="63">
        <f>B20</f>
        <v>0</v>
      </c>
      <c r="O402" s="37"/>
    </row>
    <row r="403" spans="13:15" ht="15.75">
      <c r="M403" s="43"/>
      <c r="N403" s="47">
        <f>IF(N402=B20,IF(C20&lt;&gt;"",C9,IF(D20&lt;&gt;"",D9,0)))</f>
        <v>0</v>
      </c>
      <c r="O403" s="38"/>
    </row>
    <row r="404" spans="13:15" ht="18.75">
      <c r="M404" s="43"/>
      <c r="N404" s="51"/>
      <c r="O404" s="38"/>
    </row>
    <row r="405" spans="13:15">
      <c r="M405" s="43"/>
      <c r="N405" s="48"/>
      <c r="O405" s="38"/>
    </row>
    <row r="406" spans="13:15">
      <c r="M406" s="43"/>
      <c r="N406" s="48">
        <f>IF(N403="ΘΕΩΡΙΑ",G20,IF(N403="ΕΡΓΑΣΤΗΡΙΟ",H20,0))</f>
        <v>0</v>
      </c>
      <c r="O406" s="38"/>
    </row>
    <row r="407" spans="13:15">
      <c r="M407" s="43"/>
      <c r="N407" s="48"/>
      <c r="O407" s="38"/>
    </row>
    <row r="408" spans="13:15" ht="18.75">
      <c r="M408" s="43"/>
      <c r="N408" s="50" t="str">
        <f>$A$3</f>
        <v>Β’ Εξάμηνο   -  ΑΙΘΟΥΣΑ : 14</v>
      </c>
      <c r="O408" s="38"/>
    </row>
    <row r="409" spans="13:15" ht="18.75">
      <c r="M409" s="43"/>
      <c r="N409" s="39"/>
      <c r="O409" s="38"/>
    </row>
    <row r="410" spans="13:15">
      <c r="M410" s="43"/>
      <c r="N410" s="17"/>
      <c r="O410" s="38"/>
    </row>
    <row r="412" spans="13:15" ht="18.75">
      <c r="N412" s="44" t="str">
        <f>$N$221</f>
        <v>2021 Β</v>
      </c>
    </row>
    <row r="413" spans="13:15" ht="15.75">
      <c r="N413" s="45"/>
    </row>
    <row r="414" spans="13:15" ht="15.75">
      <c r="N414" s="46" t="str">
        <f>$A$1</f>
        <v>ΦΥΛΑΚΑΣ ΜΟΥΣΕΙΩΝ ΚΑΙ ΑΡΧΑΙΟΛΟΓΙΚΩΝ ΧΩΡΩΝ</v>
      </c>
    </row>
    <row r="415" spans="13:15" ht="15.75">
      <c r="N415" s="47"/>
    </row>
    <row r="416" spans="13:15" ht="15.75">
      <c r="N416" s="47"/>
    </row>
    <row r="417" spans="14:14" ht="18.75">
      <c r="N417" s="49">
        <f>B21</f>
        <v>0</v>
      </c>
    </row>
    <row r="418" spans="14:14" ht="15.75">
      <c r="N418" s="47">
        <f>IF(N417=B21,IF(C21&lt;&gt;"",C9,IF(D21&lt;&gt;"",D9,0)))</f>
        <v>0</v>
      </c>
    </row>
    <row r="419" spans="14:14" ht="18.75">
      <c r="N419" s="51"/>
    </row>
    <row r="420" spans="14:14">
      <c r="N420" s="48"/>
    </row>
    <row r="421" spans="14:14">
      <c r="N421" s="48">
        <f>IF(N418="ΘΕΩΡΙΑ",G21,IF(N418="ΕΡΓΑΣΤΗΡΙΟ",H21,0))</f>
        <v>0</v>
      </c>
    </row>
    <row r="422" spans="14:14">
      <c r="N422" s="48"/>
    </row>
    <row r="423" spans="14:14" ht="18.75">
      <c r="N423" s="50" t="str">
        <f>$A$3</f>
        <v>Β’ Εξάμηνο   -  ΑΙΘΟΥΣΑ : 14</v>
      </c>
    </row>
  </sheetData>
  <mergeCells count="10">
    <mergeCell ref="M205:N205"/>
    <mergeCell ref="A1:H1"/>
    <mergeCell ref="A3:H3"/>
    <mergeCell ref="B8:B9"/>
    <mergeCell ref="E8:E9"/>
    <mergeCell ref="F8:F9"/>
    <mergeCell ref="G8:G9"/>
    <mergeCell ref="H8:H9"/>
    <mergeCell ref="B193:H193"/>
    <mergeCell ref="D4:E4"/>
  </mergeCells>
  <dataValidations disablePrompts="1" count="1">
    <dataValidation type="list" allowBlank="1" showInputMessage="1" showErrorMessage="1" sqref="D205:H205">
      <formula1>mathimata3</formula1>
    </dataValidation>
  </dataValidations>
  <printOptions horizontalCentered="1" verticalCentered="1"/>
  <pageMargins left="0" right="0" top="0" bottom="0" header="0" footer="0"/>
  <pageSetup paperSize="9" orientation="landscape" r:id="rId1"/>
  <rowBreaks count="13" manualBreakCount="13">
    <brk id="23" max="16383" man="1"/>
    <brk id="31" max="16383" man="1"/>
    <brk id="38" max="16383" man="1"/>
    <brk id="45" max="16383" man="1"/>
    <brk id="51" max="16383" man="1"/>
    <brk id="59" max="16383" man="1"/>
    <brk id="66" max="16383" man="1"/>
    <brk id="80" max="16383" man="1"/>
    <brk id="87" max="16383" man="1"/>
    <brk id="94" max="16383" man="1"/>
    <brk id="101" max="16383" man="1"/>
    <brk id="108" max="16383" man="1"/>
    <brk id="116" max="16383" man="1"/>
  </rowBreaks>
  <legacyDrawing r:id="rId2"/>
  <oleObjects>
    <oleObject progId="Word.Document.8" shapeId="33793" r:id="rId3"/>
    <oleObject progId="Word.Document.8" shapeId="33794" r:id="rId4"/>
    <oleObject progId="Word.Document.8" shapeId="33795" r:id="rId5"/>
    <oleObject progId="Word.Document.8" shapeId="33796" r:id="rId6"/>
  </oleObjects>
</worksheet>
</file>

<file path=xl/worksheets/sheet10.xml><?xml version="1.0" encoding="utf-8"?>
<worksheet xmlns="http://schemas.openxmlformats.org/spreadsheetml/2006/main" xmlns:r="http://schemas.openxmlformats.org/officeDocument/2006/relationships">
  <dimension ref="A1:Q1401"/>
  <sheetViews>
    <sheetView topLeftCell="A151" zoomScale="85" zoomScaleNormal="85" workbookViewId="0">
      <pane xSplit="1" topLeftCell="B1" activePane="topRight" state="frozen"/>
      <selection pane="topRight" activeCell="F166" sqref="E166:F166"/>
    </sheetView>
  </sheetViews>
  <sheetFormatPr defaultRowHeight="15"/>
  <cols>
    <col min="1" max="1" width="6" style="64" customWidth="1"/>
    <col min="2" max="2" width="25.28515625" style="64" customWidth="1"/>
    <col min="3" max="3" width="16.28515625" style="64" customWidth="1"/>
    <col min="4" max="4" width="19.140625" style="64" customWidth="1"/>
    <col min="5" max="5" width="21.7109375" style="64" customWidth="1"/>
    <col min="6" max="6" width="19.28515625" style="64" customWidth="1"/>
    <col min="7" max="7" width="19.7109375" style="424" customWidth="1"/>
    <col min="8" max="8" width="24.85546875" style="424" customWidth="1"/>
    <col min="9" max="9" width="14.28515625" style="64" customWidth="1"/>
    <col min="10" max="10" width="9.140625" style="64"/>
    <col min="11" max="11" width="22.42578125" style="64" hidden="1" customWidth="1"/>
    <col min="12" max="12" width="20" style="64" hidden="1" customWidth="1"/>
    <col min="13" max="13" width="51.5703125" style="64" hidden="1" customWidth="1"/>
    <col min="14" max="14" width="9.28515625" style="64" hidden="1" customWidth="1"/>
    <col min="15" max="15" width="11.85546875" style="64" hidden="1" customWidth="1"/>
    <col min="16" max="16" width="0" style="64" hidden="1" customWidth="1"/>
    <col min="17" max="17" width="10.85546875" style="64" hidden="1" customWidth="1"/>
    <col min="18" max="19" width="0" style="64" hidden="1" customWidth="1"/>
    <col min="20" max="16384" width="9.140625" style="64"/>
  </cols>
  <sheetData>
    <row r="1" spans="1:13" ht="20.25">
      <c r="A1" s="487" t="s">
        <v>40</v>
      </c>
      <c r="B1" s="487"/>
      <c r="C1" s="487"/>
      <c r="D1" s="487"/>
      <c r="E1" s="487"/>
      <c r="F1" s="487"/>
      <c r="G1" s="487"/>
      <c r="H1" s="487"/>
      <c r="I1" s="155"/>
    </row>
    <row r="2" spans="1:13" ht="15.75">
      <c r="A2" s="155"/>
      <c r="B2" s="155"/>
      <c r="C2" s="155"/>
      <c r="D2" s="155"/>
      <c r="E2" s="155"/>
      <c r="F2" s="1"/>
      <c r="I2" s="155"/>
    </row>
    <row r="3" spans="1:13" ht="18" customHeight="1">
      <c r="A3" s="475" t="s">
        <v>202</v>
      </c>
      <c r="B3" s="475"/>
      <c r="C3" s="475"/>
      <c r="D3" s="475"/>
      <c r="E3" s="475"/>
      <c r="F3" s="475"/>
      <c r="G3" s="475"/>
      <c r="H3" s="475"/>
      <c r="I3" s="155"/>
    </row>
    <row r="4" spans="1:13">
      <c r="A4" s="155"/>
      <c r="B4" s="155"/>
      <c r="C4" s="155"/>
      <c r="D4" s="155"/>
      <c r="E4" s="117" t="s">
        <v>170</v>
      </c>
      <c r="F4" s="155"/>
      <c r="I4" s="155"/>
    </row>
    <row r="5" spans="1:13">
      <c r="A5" s="155"/>
      <c r="B5" s="3" t="s">
        <v>9</v>
      </c>
      <c r="C5" s="155"/>
      <c r="D5" s="155"/>
      <c r="E5" s="155"/>
      <c r="F5" s="155"/>
      <c r="I5" s="155"/>
    </row>
    <row r="6" spans="1:13" ht="6" customHeight="1">
      <c r="A6" s="155"/>
      <c r="B6" s="4"/>
      <c r="C6" s="155"/>
      <c r="D6" s="155"/>
      <c r="E6" s="155"/>
      <c r="F6" s="155"/>
      <c r="I6" s="155"/>
    </row>
    <row r="7" spans="1:13" ht="6" customHeight="1" thickBot="1">
      <c r="A7" s="155"/>
      <c r="B7" s="4"/>
      <c r="C7" s="155"/>
      <c r="D7" s="155"/>
      <c r="E7" s="155"/>
      <c r="F7" s="155"/>
      <c r="I7" s="155"/>
    </row>
    <row r="8" spans="1:13" ht="40.5" customHeight="1">
      <c r="A8" s="155"/>
      <c r="B8" s="476" t="s">
        <v>2</v>
      </c>
      <c r="C8" s="55" t="s">
        <v>3</v>
      </c>
      <c r="D8" s="7" t="s">
        <v>3</v>
      </c>
      <c r="E8" s="476" t="s">
        <v>5</v>
      </c>
      <c r="F8" s="476" t="s">
        <v>6</v>
      </c>
      <c r="G8" s="476" t="s">
        <v>7</v>
      </c>
      <c r="H8" s="476" t="s">
        <v>8</v>
      </c>
      <c r="I8" s="155"/>
    </row>
    <row r="9" spans="1:13" ht="12" customHeight="1">
      <c r="A9" s="155"/>
      <c r="B9" s="477"/>
      <c r="C9" s="56" t="s">
        <v>35</v>
      </c>
      <c r="D9" s="9" t="s">
        <v>4</v>
      </c>
      <c r="E9" s="477"/>
      <c r="F9" s="477"/>
      <c r="G9" s="477"/>
      <c r="H9" s="477"/>
      <c r="I9" s="155"/>
      <c r="M9" s="121"/>
    </row>
    <row r="10" spans="1:13" ht="30.75" thickBot="1">
      <c r="A10" s="127">
        <f>COUNTIF(B27:H185,B10)</f>
        <v>45</v>
      </c>
      <c r="B10" s="278" t="s">
        <v>182</v>
      </c>
      <c r="C10" s="274">
        <v>3</v>
      </c>
      <c r="D10" s="273"/>
      <c r="E10" s="128">
        <f>C10+D10</f>
        <v>3</v>
      </c>
      <c r="F10" s="128">
        <f>ROUND(E10*15*0.15,0)</f>
        <v>7</v>
      </c>
      <c r="G10" s="226" t="s">
        <v>353</v>
      </c>
      <c r="H10" s="269"/>
      <c r="I10" s="155">
        <f>E10*15</f>
        <v>45</v>
      </c>
      <c r="J10" s="64">
        <f>A10-I10</f>
        <v>0</v>
      </c>
      <c r="M10" s="121"/>
    </row>
    <row r="11" spans="1:13" ht="45">
      <c r="A11" s="127">
        <f>COUNTIF(B27:H185,B11)</f>
        <v>30</v>
      </c>
      <c r="B11" s="289" t="s">
        <v>205</v>
      </c>
      <c r="C11" s="274">
        <v>2</v>
      </c>
      <c r="D11" s="273"/>
      <c r="E11" s="128">
        <f t="shared" ref="E11:E25" si="0">C11+D11</f>
        <v>2</v>
      </c>
      <c r="F11" s="128">
        <f t="shared" ref="F11:F25" si="1">ROUND(E11*15*0.15,0)</f>
        <v>5</v>
      </c>
      <c r="G11" s="226" t="s">
        <v>382</v>
      </c>
      <c r="H11" s="269"/>
      <c r="I11" s="155">
        <f t="shared" ref="I11:I25" si="2">E11*15</f>
        <v>30</v>
      </c>
      <c r="J11" s="64">
        <f t="shared" ref="J11:J25" si="3">A11-I11</f>
        <v>0</v>
      </c>
      <c r="M11" s="118" t="str">
        <f>A1</f>
        <v xml:space="preserve">Φύλακας Μουσείων &amp; Αρχαιολογικών Χώρων  </v>
      </c>
    </row>
    <row r="12" spans="1:13" ht="51" customHeight="1">
      <c r="A12" s="127">
        <f>COUNTIF(B27:H185,B12)</f>
        <v>30</v>
      </c>
      <c r="B12" s="289" t="s">
        <v>183</v>
      </c>
      <c r="C12" s="274"/>
      <c r="D12" s="273">
        <v>2</v>
      </c>
      <c r="E12" s="128">
        <f t="shared" si="0"/>
        <v>2</v>
      </c>
      <c r="F12" s="128">
        <f t="shared" si="1"/>
        <v>5</v>
      </c>
      <c r="G12" s="425"/>
      <c r="H12" s="448" t="s">
        <v>383</v>
      </c>
      <c r="I12" s="155">
        <f t="shared" si="2"/>
        <v>30</v>
      </c>
      <c r="J12" s="64">
        <f t="shared" si="3"/>
        <v>0</v>
      </c>
      <c r="M12" s="119"/>
    </row>
    <row r="13" spans="1:13" ht="46.5" customHeight="1">
      <c r="A13" s="127">
        <f>COUNTIF(B27:H185,B13)</f>
        <v>30</v>
      </c>
      <c r="B13" s="289" t="s">
        <v>180</v>
      </c>
      <c r="C13" s="274">
        <v>2</v>
      </c>
      <c r="D13" s="273"/>
      <c r="E13" s="128">
        <f t="shared" si="0"/>
        <v>2</v>
      </c>
      <c r="F13" s="128">
        <f t="shared" si="1"/>
        <v>5</v>
      </c>
      <c r="G13" s="226" t="s">
        <v>382</v>
      </c>
      <c r="H13" s="457"/>
      <c r="I13" s="155">
        <f t="shared" si="2"/>
        <v>30</v>
      </c>
      <c r="J13" s="64">
        <f t="shared" si="3"/>
        <v>0</v>
      </c>
      <c r="M13" s="119" t="str">
        <f>A3</f>
        <v>Δ’ Εξάμηνο   -  ΑΙΘΟΥΣΑ : 16</v>
      </c>
    </row>
    <row r="14" spans="1:13" ht="44.25" customHeight="1">
      <c r="A14" s="127">
        <f>COUNTIF(B27:H185,B14)</f>
        <v>15</v>
      </c>
      <c r="B14" s="275" t="s">
        <v>206</v>
      </c>
      <c r="C14" s="274">
        <v>1</v>
      </c>
      <c r="D14" s="273"/>
      <c r="E14" s="128">
        <f t="shared" si="0"/>
        <v>1</v>
      </c>
      <c r="F14" s="128">
        <f t="shared" si="1"/>
        <v>2</v>
      </c>
      <c r="G14" s="226" t="s">
        <v>384</v>
      </c>
      <c r="H14" s="269"/>
      <c r="I14" s="155">
        <f t="shared" si="2"/>
        <v>15</v>
      </c>
      <c r="J14" s="64">
        <f t="shared" si="3"/>
        <v>0</v>
      </c>
      <c r="M14" s="119"/>
    </row>
    <row r="15" spans="1:13" ht="45">
      <c r="A15" s="127">
        <f>COUNTIF(B27:H185,B15)</f>
        <v>30</v>
      </c>
      <c r="B15" s="275" t="s">
        <v>207</v>
      </c>
      <c r="C15" s="274">
        <v>2</v>
      </c>
      <c r="D15" s="273"/>
      <c r="E15" s="128">
        <f t="shared" si="0"/>
        <v>2</v>
      </c>
      <c r="F15" s="128">
        <f t="shared" si="1"/>
        <v>5</v>
      </c>
      <c r="G15" s="226" t="s">
        <v>382</v>
      </c>
      <c r="H15" s="269"/>
      <c r="I15" s="155">
        <f t="shared" si="2"/>
        <v>30</v>
      </c>
      <c r="J15" s="64">
        <f t="shared" si="3"/>
        <v>0</v>
      </c>
      <c r="M15" s="117" t="s">
        <v>170</v>
      </c>
    </row>
    <row r="16" spans="1:13" s="93" customFormat="1" ht="45.75" thickBot="1">
      <c r="A16" s="127">
        <f>COUNTIF(B27:H185,B16)</f>
        <v>30</v>
      </c>
      <c r="B16" s="289" t="s">
        <v>184</v>
      </c>
      <c r="C16" s="274">
        <v>2</v>
      </c>
      <c r="D16" s="273"/>
      <c r="E16" s="128">
        <f t="shared" si="0"/>
        <v>2</v>
      </c>
      <c r="F16" s="128">
        <f t="shared" si="1"/>
        <v>5</v>
      </c>
      <c r="G16" s="226" t="s">
        <v>354</v>
      </c>
      <c r="H16" s="269"/>
      <c r="I16" s="155">
        <f>E16*15</f>
        <v>30</v>
      </c>
      <c r="J16" s="155">
        <f>A16-I16</f>
        <v>0</v>
      </c>
      <c r="M16" s="113"/>
    </row>
    <row r="17" spans="1:13" s="155" customFormat="1" ht="30">
      <c r="A17" s="127">
        <f>COUNTIF(B27:H185,B17)</f>
        <v>15</v>
      </c>
      <c r="B17" s="289" t="s">
        <v>208</v>
      </c>
      <c r="C17" s="274"/>
      <c r="D17" s="273">
        <v>1</v>
      </c>
      <c r="E17" s="128">
        <f>C17+D17</f>
        <v>1</v>
      </c>
      <c r="F17" s="128">
        <f>ROUND(E17*15*0.15,0)</f>
        <v>2</v>
      </c>
      <c r="G17" s="448"/>
      <c r="H17" s="226" t="s">
        <v>354</v>
      </c>
      <c r="I17" s="155">
        <f>E17*15</f>
        <v>15</v>
      </c>
      <c r="J17" s="155">
        <f>A17-I17</f>
        <v>0</v>
      </c>
      <c r="M17" s="17"/>
    </row>
    <row r="18" spans="1:13" ht="44.25" customHeight="1">
      <c r="A18" s="127">
        <f>COUNTIF(B27:H185,B18)</f>
        <v>30</v>
      </c>
      <c r="B18" s="308" t="s">
        <v>209</v>
      </c>
      <c r="C18" s="274">
        <v>2</v>
      </c>
      <c r="D18" s="273"/>
      <c r="E18" s="128">
        <f t="shared" si="0"/>
        <v>2</v>
      </c>
      <c r="F18" s="128">
        <f t="shared" si="1"/>
        <v>5</v>
      </c>
      <c r="G18" s="226" t="s">
        <v>385</v>
      </c>
      <c r="H18" s="269"/>
      <c r="I18" s="155">
        <f t="shared" si="2"/>
        <v>30</v>
      </c>
      <c r="J18" s="64">
        <f t="shared" si="3"/>
        <v>0</v>
      </c>
    </row>
    <row r="19" spans="1:13" s="155" customFormat="1" ht="47.25" customHeight="1">
      <c r="A19" s="127">
        <f>COUNTIF(B27:H185,B19)</f>
        <v>30</v>
      </c>
      <c r="B19" s="275" t="s">
        <v>210</v>
      </c>
      <c r="C19" s="274">
        <v>2</v>
      </c>
      <c r="D19" s="273"/>
      <c r="E19" s="128">
        <f>C19+D19</f>
        <v>2</v>
      </c>
      <c r="F19" s="128">
        <f>ROUND(E19*15*0.15,0)</f>
        <v>5</v>
      </c>
      <c r="G19" s="226" t="s">
        <v>386</v>
      </c>
      <c r="H19" s="448"/>
      <c r="I19" s="155">
        <f>E19*15</f>
        <v>30</v>
      </c>
      <c r="J19" s="155">
        <f>A19-I19</f>
        <v>0</v>
      </c>
    </row>
    <row r="20" spans="1:13" ht="30">
      <c r="A20" s="127">
        <f>COUNTIF(B27:H185,B20)</f>
        <v>15</v>
      </c>
      <c r="B20" s="275" t="s">
        <v>211</v>
      </c>
      <c r="C20" s="272"/>
      <c r="D20" s="272">
        <v>1</v>
      </c>
      <c r="E20" s="128">
        <f t="shared" si="0"/>
        <v>1</v>
      </c>
      <c r="F20" s="128">
        <f t="shared" si="1"/>
        <v>2</v>
      </c>
      <c r="G20" s="269"/>
      <c r="H20" s="226" t="s">
        <v>386</v>
      </c>
      <c r="I20" s="155">
        <f t="shared" si="2"/>
        <v>15</v>
      </c>
      <c r="J20" s="64">
        <f t="shared" si="3"/>
        <v>0</v>
      </c>
    </row>
    <row r="21" spans="1:13" ht="30" customHeight="1">
      <c r="A21" s="8"/>
      <c r="B21" s="255"/>
      <c r="C21" s="128"/>
      <c r="D21" s="128"/>
      <c r="E21" s="128">
        <f t="shared" si="0"/>
        <v>0</v>
      </c>
      <c r="F21" s="128">
        <f t="shared" si="1"/>
        <v>0</v>
      </c>
      <c r="G21" s="128"/>
      <c r="H21" s="128"/>
      <c r="I21" s="155">
        <f t="shared" si="2"/>
        <v>0</v>
      </c>
      <c r="J21" s="64">
        <f t="shared" si="3"/>
        <v>0</v>
      </c>
    </row>
    <row r="22" spans="1:13">
      <c r="A22" s="8"/>
      <c r="B22" s="128"/>
      <c r="C22" s="128"/>
      <c r="D22" s="128"/>
      <c r="E22" s="128">
        <f t="shared" si="0"/>
        <v>0</v>
      </c>
      <c r="F22" s="128">
        <f t="shared" si="1"/>
        <v>0</v>
      </c>
      <c r="G22" s="128"/>
      <c r="H22" s="128"/>
      <c r="I22" s="155">
        <f t="shared" si="2"/>
        <v>0</v>
      </c>
      <c r="J22" s="64">
        <f t="shared" si="3"/>
        <v>0</v>
      </c>
    </row>
    <row r="23" spans="1:13">
      <c r="A23" s="8"/>
      <c r="B23" s="128"/>
      <c r="C23" s="128"/>
      <c r="D23" s="128"/>
      <c r="E23" s="128">
        <f t="shared" si="0"/>
        <v>0</v>
      </c>
      <c r="F23" s="128">
        <f t="shared" si="1"/>
        <v>0</v>
      </c>
      <c r="G23" s="12"/>
      <c r="H23" s="12"/>
      <c r="I23" s="155">
        <f t="shared" si="2"/>
        <v>0</v>
      </c>
      <c r="J23" s="64">
        <f t="shared" si="3"/>
        <v>0</v>
      </c>
    </row>
    <row r="24" spans="1:13">
      <c r="A24" s="8"/>
      <c r="B24" s="128"/>
      <c r="C24" s="128"/>
      <c r="D24" s="128"/>
      <c r="E24" s="128">
        <f t="shared" si="0"/>
        <v>0</v>
      </c>
      <c r="F24" s="128">
        <f t="shared" si="1"/>
        <v>0</v>
      </c>
      <c r="G24" s="128"/>
      <c r="H24" s="128"/>
      <c r="I24" s="155">
        <f t="shared" si="2"/>
        <v>0</v>
      </c>
      <c r="J24" s="64">
        <f t="shared" si="3"/>
        <v>0</v>
      </c>
    </row>
    <row r="25" spans="1:13">
      <c r="A25" s="8"/>
      <c r="B25" s="128"/>
      <c r="C25" s="128"/>
      <c r="D25" s="128"/>
      <c r="E25" s="128">
        <f t="shared" si="0"/>
        <v>0</v>
      </c>
      <c r="F25" s="128">
        <f t="shared" si="1"/>
        <v>0</v>
      </c>
      <c r="G25" s="128"/>
      <c r="H25" s="128"/>
      <c r="I25" s="155">
        <f t="shared" si="2"/>
        <v>0</v>
      </c>
      <c r="J25" s="64">
        <f t="shared" si="3"/>
        <v>0</v>
      </c>
    </row>
    <row r="26" spans="1:13">
      <c r="A26" s="155">
        <f>SUM(A10:A25)</f>
        <v>300</v>
      </c>
      <c r="B26" s="163" t="s">
        <v>20</v>
      </c>
      <c r="C26" s="67">
        <f>SUM(C10:C20)</f>
        <v>16</v>
      </c>
      <c r="D26" s="67">
        <f>SUM(D10:D20)</f>
        <v>4</v>
      </c>
      <c r="E26" s="155"/>
      <c r="F26" s="155"/>
      <c r="I26" s="155"/>
    </row>
    <row r="27" spans="1:13">
      <c r="A27" s="155"/>
      <c r="B27" s="155"/>
      <c r="C27" s="155"/>
      <c r="D27" s="155"/>
      <c r="E27" s="155"/>
      <c r="F27" s="155"/>
      <c r="I27" s="155"/>
    </row>
    <row r="28" spans="1:13" ht="15" hidden="1" customHeight="1">
      <c r="A28" s="155"/>
      <c r="B28" s="155"/>
      <c r="C28" s="155"/>
      <c r="D28" s="155"/>
      <c r="E28" s="155"/>
      <c r="F28" s="155"/>
      <c r="I28" s="155"/>
    </row>
    <row r="29" spans="1:13" ht="15" hidden="1" customHeight="1">
      <c r="A29" s="155"/>
      <c r="B29" s="155"/>
      <c r="C29" s="155"/>
      <c r="D29" s="155"/>
      <c r="E29" s="155"/>
      <c r="F29" s="155"/>
      <c r="I29" s="155"/>
    </row>
    <row r="30" spans="1:13" ht="31.5" hidden="1" customHeight="1">
      <c r="A30" s="155">
        <v>1</v>
      </c>
      <c r="B30" s="5" t="s">
        <v>0</v>
      </c>
      <c r="C30" s="5" t="s">
        <v>1</v>
      </c>
      <c r="D30" s="5" t="s">
        <v>114</v>
      </c>
      <c r="E30" s="5" t="s">
        <v>115</v>
      </c>
      <c r="F30" s="5" t="s">
        <v>116</v>
      </c>
      <c r="G30" s="5" t="s">
        <v>134</v>
      </c>
      <c r="H30" s="5" t="s">
        <v>151</v>
      </c>
      <c r="I30" s="155"/>
    </row>
    <row r="31" spans="1:13" ht="15" hidden="1" customHeight="1">
      <c r="A31" s="155"/>
      <c r="B31" s="6">
        <v>1</v>
      </c>
      <c r="C31" s="15" t="s">
        <v>11</v>
      </c>
      <c r="D31" s="78"/>
      <c r="E31" s="78"/>
      <c r="F31" s="31"/>
      <c r="G31" s="31"/>
      <c r="H31" s="31"/>
      <c r="I31" s="155"/>
    </row>
    <row r="32" spans="1:13" ht="15" hidden="1" customHeight="1">
      <c r="A32" s="155"/>
      <c r="B32" s="6">
        <v>2</v>
      </c>
      <c r="C32" s="15" t="s">
        <v>12</v>
      </c>
      <c r="D32" s="78"/>
      <c r="E32" s="78"/>
      <c r="F32" s="31"/>
      <c r="G32" s="31"/>
      <c r="H32" s="31"/>
      <c r="I32" s="155"/>
    </row>
    <row r="33" spans="1:12" ht="15" hidden="1" customHeight="1">
      <c r="A33" s="155"/>
      <c r="B33" s="6">
        <v>3</v>
      </c>
      <c r="C33" s="15" t="s">
        <v>13</v>
      </c>
      <c r="D33" s="78"/>
      <c r="E33" s="78"/>
      <c r="F33" s="31"/>
      <c r="G33" s="31"/>
      <c r="H33" s="31"/>
      <c r="I33" s="155"/>
      <c r="L33" s="111"/>
    </row>
    <row r="34" spans="1:12" ht="15" hidden="1" customHeight="1">
      <c r="A34" s="155"/>
      <c r="B34" s="6">
        <v>4</v>
      </c>
      <c r="C34" s="15" t="s">
        <v>14</v>
      </c>
      <c r="D34" s="78"/>
      <c r="E34" s="78"/>
      <c r="F34" s="31"/>
      <c r="G34" s="31"/>
      <c r="H34" s="31"/>
      <c r="I34" s="155"/>
      <c r="L34" s="111"/>
    </row>
    <row r="35" spans="1:12" ht="15" hidden="1" customHeight="1">
      <c r="A35" s="155"/>
      <c r="B35" s="163">
        <v>5</v>
      </c>
      <c r="C35" s="261" t="s">
        <v>15</v>
      </c>
      <c r="D35" s="78"/>
      <c r="E35" s="78"/>
      <c r="F35" s="92"/>
      <c r="G35" s="92"/>
      <c r="H35" s="92"/>
      <c r="I35" s="155"/>
    </row>
    <row r="36" spans="1:12" ht="15" hidden="1" customHeight="1">
      <c r="A36" s="155"/>
      <c r="B36" s="155"/>
      <c r="C36" s="222"/>
      <c r="D36" s="155"/>
      <c r="E36" s="155"/>
      <c r="F36" s="155"/>
      <c r="I36" s="155"/>
    </row>
    <row r="37" spans="1:12" ht="31.5" hidden="1" customHeight="1">
      <c r="A37" s="155">
        <v>1</v>
      </c>
      <c r="B37" s="5" t="s">
        <v>0</v>
      </c>
      <c r="C37" s="5" t="s">
        <v>1</v>
      </c>
      <c r="D37" s="5" t="s">
        <v>152</v>
      </c>
      <c r="E37" s="5" t="s">
        <v>153</v>
      </c>
      <c r="F37" s="5" t="s">
        <v>154</v>
      </c>
      <c r="G37" s="5" t="s">
        <v>155</v>
      </c>
      <c r="H37" s="5" t="s">
        <v>156</v>
      </c>
      <c r="I37" s="155"/>
    </row>
    <row r="38" spans="1:12" ht="15" hidden="1" customHeight="1">
      <c r="A38" s="155"/>
      <c r="B38" s="6">
        <v>1</v>
      </c>
      <c r="C38" s="15" t="s">
        <v>11</v>
      </c>
      <c r="D38" s="92"/>
      <c r="E38" s="92"/>
      <c r="F38" s="92"/>
      <c r="G38" s="92"/>
      <c r="H38" s="92"/>
      <c r="I38" s="227"/>
    </row>
    <row r="39" spans="1:12" ht="15" hidden="1" customHeight="1">
      <c r="A39" s="155"/>
      <c r="B39" s="6">
        <v>2</v>
      </c>
      <c r="C39" s="15" t="s">
        <v>12</v>
      </c>
      <c r="D39" s="92"/>
      <c r="E39" s="92"/>
      <c r="F39" s="92"/>
      <c r="G39" s="92"/>
      <c r="H39" s="92"/>
      <c r="I39" s="251"/>
    </row>
    <row r="40" spans="1:12" ht="15" hidden="1" customHeight="1">
      <c r="A40" s="155"/>
      <c r="B40" s="6">
        <v>3</v>
      </c>
      <c r="C40" s="15" t="s">
        <v>13</v>
      </c>
      <c r="D40" s="92"/>
      <c r="E40" s="92"/>
      <c r="F40" s="92"/>
      <c r="G40" s="92"/>
      <c r="H40" s="92"/>
      <c r="I40" s="225"/>
    </row>
    <row r="41" spans="1:12" ht="15" hidden="1" customHeight="1">
      <c r="A41" s="155"/>
      <c r="B41" s="6">
        <v>4</v>
      </c>
      <c r="C41" s="15" t="s">
        <v>14</v>
      </c>
      <c r="D41" s="92"/>
      <c r="E41" s="92"/>
      <c r="F41" s="92"/>
      <c r="G41" s="92"/>
      <c r="H41" s="92"/>
      <c r="I41" s="225"/>
    </row>
    <row r="42" spans="1:12" ht="15" hidden="1" customHeight="1">
      <c r="A42" s="155"/>
      <c r="B42" s="163">
        <v>5</v>
      </c>
      <c r="C42" s="261" t="s">
        <v>15</v>
      </c>
      <c r="D42" s="92"/>
      <c r="E42" s="92"/>
      <c r="F42" s="127"/>
      <c r="G42" s="92"/>
      <c r="H42" s="92"/>
      <c r="I42" s="155"/>
    </row>
    <row r="43" spans="1:12" ht="15.75" thickBot="1">
      <c r="A43" s="155"/>
      <c r="B43" s="155"/>
      <c r="C43" s="135"/>
      <c r="D43" s="155"/>
      <c r="E43" s="155"/>
      <c r="F43" s="155"/>
      <c r="I43" s="155"/>
    </row>
    <row r="44" spans="1:12" ht="33" thickTop="1" thickBot="1">
      <c r="A44" s="155">
        <v>2</v>
      </c>
      <c r="B44" s="297" t="s">
        <v>0</v>
      </c>
      <c r="C44" s="297" t="s">
        <v>1</v>
      </c>
      <c r="D44" s="297" t="s">
        <v>162</v>
      </c>
      <c r="E44" s="297" t="s">
        <v>163</v>
      </c>
      <c r="F44" s="297" t="s">
        <v>254</v>
      </c>
      <c r="G44" s="297" t="s">
        <v>165</v>
      </c>
      <c r="H44" s="297" t="s">
        <v>255</v>
      </c>
      <c r="I44" s="155"/>
      <c r="K44" s="155" t="s">
        <v>83</v>
      </c>
    </row>
    <row r="45" spans="1:12" ht="45" customHeight="1" thickTop="1" thickBot="1">
      <c r="A45" s="155"/>
      <c r="B45" s="298">
        <v>1</v>
      </c>
      <c r="C45" s="299" t="s">
        <v>11</v>
      </c>
      <c r="D45" s="300"/>
      <c r="E45" s="301"/>
      <c r="F45" s="302" t="s">
        <v>184</v>
      </c>
      <c r="G45" s="302" t="s">
        <v>182</v>
      </c>
      <c r="H45" s="303" t="s">
        <v>207</v>
      </c>
      <c r="I45" s="155"/>
    </row>
    <row r="46" spans="1:12" ht="58.5" customHeight="1" thickTop="1" thickBot="1">
      <c r="A46" s="155"/>
      <c r="B46" s="304">
        <v>2</v>
      </c>
      <c r="C46" s="305" t="s">
        <v>12</v>
      </c>
      <c r="D46" s="306"/>
      <c r="E46" s="301"/>
      <c r="F46" s="301" t="s">
        <v>184</v>
      </c>
      <c r="G46" s="307" t="s">
        <v>182</v>
      </c>
      <c r="H46" s="308" t="s">
        <v>207</v>
      </c>
      <c r="I46" s="155"/>
    </row>
    <row r="47" spans="1:12" ht="61.5" thickTop="1" thickBot="1">
      <c r="A47" s="155"/>
      <c r="B47" s="304">
        <v>3</v>
      </c>
      <c r="C47" s="305" t="s">
        <v>13</v>
      </c>
      <c r="D47" s="306"/>
      <c r="E47" s="301"/>
      <c r="F47" s="301" t="s">
        <v>208</v>
      </c>
      <c r="G47" s="302" t="s">
        <v>205</v>
      </c>
      <c r="H47" s="308" t="s">
        <v>209</v>
      </c>
      <c r="I47" s="155"/>
    </row>
    <row r="48" spans="1:12" ht="40.5" thickTop="1" thickBot="1">
      <c r="A48" s="155"/>
      <c r="B48" s="304">
        <v>4</v>
      </c>
      <c r="C48" s="305" t="s">
        <v>14</v>
      </c>
      <c r="D48" s="309"/>
      <c r="E48" s="301"/>
      <c r="F48" s="310" t="s">
        <v>206</v>
      </c>
      <c r="G48" s="301" t="s">
        <v>205</v>
      </c>
      <c r="H48" s="308" t="s">
        <v>209</v>
      </c>
      <c r="I48" s="155"/>
      <c r="K48" s="111"/>
    </row>
    <row r="49" spans="1:11" ht="16.5" thickTop="1" thickBot="1">
      <c r="A49" s="155"/>
      <c r="B49" s="311">
        <v>5</v>
      </c>
      <c r="C49" s="305" t="s">
        <v>15</v>
      </c>
      <c r="D49" s="312"/>
      <c r="E49" s="313"/>
      <c r="F49" s="313"/>
      <c r="G49" s="313"/>
      <c r="H49" s="314"/>
      <c r="I49" s="155"/>
      <c r="K49" s="111"/>
    </row>
    <row r="50" spans="1:11" s="225" customFormat="1" ht="16.5" thickTop="1" thickBot="1">
      <c r="G50" s="425"/>
      <c r="H50" s="425"/>
    </row>
    <row r="51" spans="1:11" ht="33" thickTop="1" thickBot="1">
      <c r="A51" s="155"/>
      <c r="B51" s="347" t="s">
        <v>0</v>
      </c>
      <c r="C51" s="347" t="s">
        <v>1</v>
      </c>
      <c r="D51" s="297" t="s">
        <v>256</v>
      </c>
      <c r="E51" s="297" t="s">
        <v>257</v>
      </c>
      <c r="F51" s="297" t="s">
        <v>258</v>
      </c>
      <c r="G51" s="297" t="s">
        <v>259</v>
      </c>
      <c r="H51" s="297" t="s">
        <v>260</v>
      </c>
    </row>
    <row r="52" spans="1:11" ht="60.75" customHeight="1" thickTop="1" thickBot="1">
      <c r="A52" s="155">
        <v>3</v>
      </c>
      <c r="B52" s="348">
        <v>1</v>
      </c>
      <c r="C52" s="349" t="s">
        <v>11</v>
      </c>
      <c r="D52" s="309" t="s">
        <v>182</v>
      </c>
      <c r="E52" s="301" t="s">
        <v>180</v>
      </c>
      <c r="F52" s="302" t="s">
        <v>184</v>
      </c>
      <c r="G52" s="302" t="s">
        <v>182</v>
      </c>
      <c r="H52" s="303" t="s">
        <v>207</v>
      </c>
      <c r="J52" s="256"/>
      <c r="K52" s="257"/>
    </row>
    <row r="53" spans="1:11" ht="76.5" thickTop="1" thickBot="1">
      <c r="A53" s="155"/>
      <c r="B53" s="348">
        <v>2</v>
      </c>
      <c r="C53" s="349" t="s">
        <v>12</v>
      </c>
      <c r="D53" s="300" t="s">
        <v>210</v>
      </c>
      <c r="E53" s="301" t="s">
        <v>180</v>
      </c>
      <c r="F53" s="301" t="s">
        <v>184</v>
      </c>
      <c r="G53" s="307" t="s">
        <v>182</v>
      </c>
      <c r="H53" s="308" t="s">
        <v>207</v>
      </c>
      <c r="J53" s="257"/>
      <c r="K53" s="256"/>
    </row>
    <row r="54" spans="1:11" ht="60.75" thickTop="1">
      <c r="A54" s="155"/>
      <c r="B54" s="348">
        <v>3</v>
      </c>
      <c r="C54" s="349" t="s">
        <v>13</v>
      </c>
      <c r="D54" s="306" t="s">
        <v>210</v>
      </c>
      <c r="E54" s="301" t="s">
        <v>183</v>
      </c>
      <c r="F54" s="301" t="s">
        <v>208</v>
      </c>
      <c r="G54" s="302" t="s">
        <v>205</v>
      </c>
      <c r="H54" s="308" t="s">
        <v>209</v>
      </c>
    </row>
    <row r="55" spans="1:11" ht="51.75">
      <c r="A55" s="155"/>
      <c r="B55" s="348">
        <v>4</v>
      </c>
      <c r="C55" s="349" t="s">
        <v>14</v>
      </c>
      <c r="D55" s="306" t="s">
        <v>211</v>
      </c>
      <c r="E55" s="301" t="s">
        <v>183</v>
      </c>
      <c r="F55" s="310" t="s">
        <v>206</v>
      </c>
      <c r="G55" s="301" t="s">
        <v>205</v>
      </c>
      <c r="H55" s="308" t="s">
        <v>209</v>
      </c>
    </row>
    <row r="56" spans="1:11">
      <c r="A56" s="155"/>
      <c r="B56" s="350">
        <v>5</v>
      </c>
      <c r="C56" s="349" t="s">
        <v>15</v>
      </c>
      <c r="D56" s="228"/>
      <c r="E56" s="226"/>
      <c r="F56" s="228"/>
      <c r="G56" s="226"/>
      <c r="H56" s="226"/>
    </row>
    <row r="57" spans="1:11" ht="15.75" thickBot="1">
      <c r="A57" s="155"/>
      <c r="B57" s="350"/>
      <c r="C57" s="349"/>
      <c r="D57" s="256"/>
      <c r="E57" s="226"/>
      <c r="F57" s="228"/>
      <c r="G57" s="226"/>
      <c r="H57" s="226"/>
    </row>
    <row r="58" spans="1:11" ht="45" customHeight="1" thickTop="1" thickBot="1">
      <c r="A58" s="155">
        <v>4</v>
      </c>
      <c r="B58" s="347" t="s">
        <v>0</v>
      </c>
      <c r="C58" s="347" t="s">
        <v>1</v>
      </c>
      <c r="D58" s="297" t="s">
        <v>261</v>
      </c>
      <c r="E58" s="347" t="s">
        <v>262</v>
      </c>
      <c r="F58" s="351" t="s">
        <v>263</v>
      </c>
      <c r="G58" s="351" t="s">
        <v>264</v>
      </c>
      <c r="H58" s="347" t="s">
        <v>265</v>
      </c>
    </row>
    <row r="59" spans="1:11" ht="75" customHeight="1" thickTop="1" thickBot="1">
      <c r="A59" s="155"/>
      <c r="B59" s="348">
        <v>1</v>
      </c>
      <c r="C59" s="349" t="s">
        <v>11</v>
      </c>
      <c r="D59" s="309" t="s">
        <v>182</v>
      </c>
      <c r="E59" s="301" t="s">
        <v>180</v>
      </c>
      <c r="F59" s="302" t="s">
        <v>184</v>
      </c>
      <c r="G59" s="302" t="s">
        <v>182</v>
      </c>
      <c r="H59" s="303" t="s">
        <v>207</v>
      </c>
    </row>
    <row r="60" spans="1:11" ht="76.5" thickTop="1" thickBot="1">
      <c r="A60" s="155"/>
      <c r="B60" s="348">
        <v>2</v>
      </c>
      <c r="C60" s="349" t="s">
        <v>12</v>
      </c>
      <c r="D60" s="300" t="s">
        <v>210</v>
      </c>
      <c r="E60" s="301" t="s">
        <v>180</v>
      </c>
      <c r="F60" s="301" t="s">
        <v>184</v>
      </c>
      <c r="G60" s="307" t="s">
        <v>182</v>
      </c>
      <c r="H60" s="308" t="s">
        <v>207</v>
      </c>
    </row>
    <row r="61" spans="1:11" ht="60.75" thickTop="1">
      <c r="A61" s="155"/>
      <c r="B61" s="348">
        <v>3</v>
      </c>
      <c r="C61" s="349" t="s">
        <v>13</v>
      </c>
      <c r="D61" s="306" t="s">
        <v>210</v>
      </c>
      <c r="E61" s="301" t="s">
        <v>183</v>
      </c>
      <c r="F61" s="301" t="s">
        <v>208</v>
      </c>
      <c r="G61" s="302" t="s">
        <v>205</v>
      </c>
      <c r="H61" s="308" t="s">
        <v>209</v>
      </c>
    </row>
    <row r="62" spans="1:11" ht="51.75">
      <c r="A62" s="155"/>
      <c r="B62" s="348">
        <v>4</v>
      </c>
      <c r="C62" s="349" t="s">
        <v>14</v>
      </c>
      <c r="D62" s="306" t="s">
        <v>211</v>
      </c>
      <c r="E62" s="301" t="s">
        <v>183</v>
      </c>
      <c r="F62" s="310" t="s">
        <v>206</v>
      </c>
      <c r="G62" s="301" t="s">
        <v>205</v>
      </c>
      <c r="H62" s="308" t="s">
        <v>209</v>
      </c>
    </row>
    <row r="63" spans="1:11">
      <c r="A63" s="155"/>
      <c r="B63" s="350">
        <v>5</v>
      </c>
      <c r="C63" s="349" t="s">
        <v>15</v>
      </c>
      <c r="D63" s="226"/>
      <c r="E63" s="226"/>
      <c r="F63" s="226"/>
      <c r="G63" s="226"/>
      <c r="H63" s="226"/>
    </row>
    <row r="64" spans="1:11">
      <c r="A64" s="155"/>
      <c r="B64" s="225"/>
      <c r="C64" s="225"/>
      <c r="D64" s="225"/>
      <c r="E64" s="225"/>
      <c r="F64" s="225"/>
      <c r="G64" s="425"/>
      <c r="H64" s="425"/>
    </row>
    <row r="65" spans="1:8" ht="45" customHeight="1" thickBot="1">
      <c r="A65" s="155">
        <v>5</v>
      </c>
      <c r="B65" s="347" t="s">
        <v>0</v>
      </c>
      <c r="C65" s="347" t="s">
        <v>1</v>
      </c>
      <c r="D65" s="354" t="s">
        <v>266</v>
      </c>
      <c r="E65" s="347" t="s">
        <v>267</v>
      </c>
      <c r="F65" s="351" t="s">
        <v>268</v>
      </c>
      <c r="G65" s="351" t="s">
        <v>269</v>
      </c>
      <c r="H65" s="347" t="s">
        <v>270</v>
      </c>
    </row>
    <row r="66" spans="1:8" ht="75" customHeight="1" thickTop="1">
      <c r="A66" s="155"/>
      <c r="B66" s="348">
        <v>1</v>
      </c>
      <c r="C66" s="349" t="s">
        <v>11</v>
      </c>
      <c r="D66" s="416" t="s">
        <v>341</v>
      </c>
      <c r="E66" s="301" t="s">
        <v>180</v>
      </c>
      <c r="F66" s="302" t="s">
        <v>184</v>
      </c>
      <c r="G66" s="302" t="s">
        <v>182</v>
      </c>
      <c r="H66" s="303" t="s">
        <v>207</v>
      </c>
    </row>
    <row r="67" spans="1:8" ht="75.75" thickBot="1">
      <c r="A67" s="155"/>
      <c r="B67" s="348">
        <v>2</v>
      </c>
      <c r="C67" s="349" t="s">
        <v>12</v>
      </c>
      <c r="D67" s="306"/>
      <c r="E67" s="301" t="s">
        <v>180</v>
      </c>
      <c r="F67" s="301" t="s">
        <v>184</v>
      </c>
      <c r="G67" s="307" t="s">
        <v>182</v>
      </c>
      <c r="H67" s="308" t="s">
        <v>207</v>
      </c>
    </row>
    <row r="68" spans="1:8" ht="60.75" thickTop="1">
      <c r="A68" s="155"/>
      <c r="B68" s="348">
        <v>3</v>
      </c>
      <c r="C68" s="349" t="s">
        <v>13</v>
      </c>
      <c r="D68" s="306"/>
      <c r="E68" s="301" t="s">
        <v>183</v>
      </c>
      <c r="F68" s="301" t="s">
        <v>208</v>
      </c>
      <c r="G68" s="302" t="s">
        <v>205</v>
      </c>
      <c r="H68" s="308" t="s">
        <v>209</v>
      </c>
    </row>
    <row r="69" spans="1:8" ht="45">
      <c r="A69" s="155"/>
      <c r="B69" s="348">
        <v>4</v>
      </c>
      <c r="C69" s="349" t="s">
        <v>14</v>
      </c>
      <c r="D69" s="309"/>
      <c r="E69" s="301" t="s">
        <v>183</v>
      </c>
      <c r="F69" s="310" t="s">
        <v>206</v>
      </c>
      <c r="G69" s="301" t="s">
        <v>205</v>
      </c>
      <c r="H69" s="308" t="s">
        <v>209</v>
      </c>
    </row>
    <row r="70" spans="1:8">
      <c r="A70" s="155"/>
      <c r="B70" s="349">
        <v>5</v>
      </c>
      <c r="C70" s="349" t="s">
        <v>15</v>
      </c>
      <c r="D70" s="349"/>
      <c r="E70" s="349"/>
      <c r="F70" s="349"/>
      <c r="G70" s="349"/>
      <c r="H70" s="349"/>
    </row>
    <row r="71" spans="1:8">
      <c r="A71" s="155"/>
      <c r="B71" s="349"/>
      <c r="C71" s="349"/>
      <c r="D71" s="349"/>
      <c r="E71" s="349"/>
      <c r="F71" s="349"/>
      <c r="G71" s="349"/>
      <c r="H71" s="349"/>
    </row>
    <row r="72" spans="1:8" ht="45" customHeight="1" thickBot="1">
      <c r="A72" s="155">
        <v>6</v>
      </c>
      <c r="B72" s="349" t="s">
        <v>0</v>
      </c>
      <c r="C72" s="349" t="s">
        <v>1</v>
      </c>
      <c r="D72" s="347" t="s">
        <v>273</v>
      </c>
      <c r="E72" s="347" t="s">
        <v>274</v>
      </c>
      <c r="F72" s="351" t="s">
        <v>275</v>
      </c>
      <c r="G72" s="351" t="s">
        <v>276</v>
      </c>
      <c r="H72" s="347" t="s">
        <v>277</v>
      </c>
    </row>
    <row r="73" spans="1:8" ht="75" customHeight="1" thickTop="1">
      <c r="A73" s="155"/>
      <c r="B73" s="349">
        <v>1</v>
      </c>
      <c r="C73" s="349" t="s">
        <v>11</v>
      </c>
      <c r="D73" s="309" t="s">
        <v>182</v>
      </c>
      <c r="E73" s="301" t="s">
        <v>180</v>
      </c>
      <c r="G73" s="302" t="s">
        <v>182</v>
      </c>
      <c r="H73" s="303" t="s">
        <v>207</v>
      </c>
    </row>
    <row r="74" spans="1:8" ht="75.75" thickBot="1">
      <c r="A74" s="155"/>
      <c r="B74" s="349">
        <v>2</v>
      </c>
      <c r="C74" s="349" t="s">
        <v>12</v>
      </c>
      <c r="D74" s="127"/>
      <c r="E74" s="301" t="s">
        <v>180</v>
      </c>
      <c r="G74" s="307" t="s">
        <v>182</v>
      </c>
      <c r="H74" s="308" t="s">
        <v>207</v>
      </c>
    </row>
    <row r="75" spans="1:8" ht="45.75" thickTop="1">
      <c r="A75" s="155"/>
      <c r="B75" s="349">
        <v>3</v>
      </c>
      <c r="C75" s="349" t="s">
        <v>13</v>
      </c>
      <c r="D75" s="127"/>
      <c r="E75" s="301" t="s">
        <v>183</v>
      </c>
      <c r="G75" s="302" t="s">
        <v>205</v>
      </c>
      <c r="H75" s="308" t="s">
        <v>209</v>
      </c>
    </row>
    <row r="76" spans="1:8" ht="45">
      <c r="A76" s="155"/>
      <c r="B76" s="349">
        <v>4</v>
      </c>
      <c r="C76" s="349" t="s">
        <v>14</v>
      </c>
      <c r="D76" s="127"/>
      <c r="E76" s="301" t="s">
        <v>183</v>
      </c>
      <c r="F76" s="310" t="s">
        <v>206</v>
      </c>
      <c r="G76" s="301" t="s">
        <v>205</v>
      </c>
      <c r="H76" s="308" t="s">
        <v>209</v>
      </c>
    </row>
    <row r="77" spans="1:8">
      <c r="A77" s="155"/>
      <c r="B77" s="349">
        <v>5</v>
      </c>
      <c r="C77" s="349" t="s">
        <v>15</v>
      </c>
      <c r="D77" s="349"/>
      <c r="E77" s="349"/>
      <c r="F77" s="349"/>
      <c r="G77" s="349"/>
      <c r="H77" s="349"/>
    </row>
    <row r="78" spans="1:8">
      <c r="A78" s="155"/>
      <c r="B78" s="349"/>
      <c r="C78" s="349"/>
      <c r="D78" s="349"/>
      <c r="E78" s="349"/>
      <c r="F78" s="349"/>
      <c r="G78" s="349"/>
      <c r="H78" s="349"/>
    </row>
    <row r="79" spans="1:8" ht="45" customHeight="1" thickBot="1">
      <c r="A79" s="155">
        <v>7</v>
      </c>
      <c r="B79" s="349" t="s">
        <v>0</v>
      </c>
      <c r="C79" s="349" t="s">
        <v>1</v>
      </c>
      <c r="D79" s="347" t="s">
        <v>271</v>
      </c>
      <c r="E79" s="347" t="s">
        <v>278</v>
      </c>
      <c r="F79" s="351" t="s">
        <v>279</v>
      </c>
      <c r="G79" s="351" t="s">
        <v>280</v>
      </c>
      <c r="H79" s="354" t="s">
        <v>281</v>
      </c>
    </row>
    <row r="80" spans="1:8" ht="75" customHeight="1" thickTop="1" thickBot="1">
      <c r="A80" s="155"/>
      <c r="B80" s="349">
        <v>1</v>
      </c>
      <c r="C80" s="349" t="s">
        <v>11</v>
      </c>
      <c r="D80" s="309" t="s">
        <v>182</v>
      </c>
      <c r="E80" s="301" t="s">
        <v>180</v>
      </c>
      <c r="F80" s="302" t="s">
        <v>184</v>
      </c>
      <c r="G80" s="302" t="s">
        <v>182</v>
      </c>
      <c r="H80" s="416" t="s">
        <v>341</v>
      </c>
    </row>
    <row r="81" spans="1:8" ht="76.5" thickTop="1" thickBot="1">
      <c r="A81" s="155"/>
      <c r="B81" s="349">
        <v>2</v>
      </c>
      <c r="C81" s="349" t="s">
        <v>12</v>
      </c>
      <c r="D81" s="300" t="s">
        <v>210</v>
      </c>
      <c r="E81" s="301" t="s">
        <v>180</v>
      </c>
      <c r="F81" s="301" t="s">
        <v>184</v>
      </c>
      <c r="G81" s="307" t="s">
        <v>182</v>
      </c>
      <c r="H81" s="308"/>
    </row>
    <row r="82" spans="1:8" ht="60.75" thickTop="1">
      <c r="A82" s="155"/>
      <c r="B82" s="349">
        <v>3</v>
      </c>
      <c r="C82" s="349" t="s">
        <v>13</v>
      </c>
      <c r="D82" s="306" t="s">
        <v>210</v>
      </c>
      <c r="E82" s="301" t="s">
        <v>183</v>
      </c>
      <c r="F82" s="301" t="s">
        <v>208</v>
      </c>
      <c r="G82" s="302"/>
      <c r="H82" s="308"/>
    </row>
    <row r="83" spans="1:8" ht="52.5" thickBot="1">
      <c r="A83" s="155"/>
      <c r="B83" s="349">
        <v>4</v>
      </c>
      <c r="C83" s="349" t="s">
        <v>14</v>
      </c>
      <c r="D83" s="306" t="s">
        <v>211</v>
      </c>
      <c r="E83" s="301" t="s">
        <v>183</v>
      </c>
      <c r="F83" s="310" t="s">
        <v>206</v>
      </c>
      <c r="G83" s="301"/>
      <c r="H83" s="308"/>
    </row>
    <row r="84" spans="1:8" ht="52.5" thickTop="1">
      <c r="A84" s="155"/>
      <c r="B84" s="349">
        <v>5</v>
      </c>
      <c r="C84" s="349" t="s">
        <v>15</v>
      </c>
      <c r="D84" s="422" t="s">
        <v>210</v>
      </c>
      <c r="E84" s="423" t="s">
        <v>210</v>
      </c>
      <c r="F84" s="423" t="s">
        <v>211</v>
      </c>
      <c r="G84" s="349"/>
      <c r="H84" s="349"/>
    </row>
    <row r="85" spans="1:8">
      <c r="A85" s="155"/>
      <c r="B85" s="349"/>
      <c r="C85" s="349"/>
      <c r="D85" s="349"/>
      <c r="E85" s="349"/>
      <c r="F85" s="349"/>
      <c r="G85" s="349"/>
      <c r="H85" s="349"/>
    </row>
    <row r="86" spans="1:8" ht="45" customHeight="1" thickBot="1">
      <c r="A86" s="155">
        <v>8</v>
      </c>
      <c r="B86" s="349" t="s">
        <v>0</v>
      </c>
      <c r="C86" s="349" t="s">
        <v>1</v>
      </c>
      <c r="D86" s="347" t="s">
        <v>272</v>
      </c>
      <c r="E86" s="347" t="s">
        <v>282</v>
      </c>
      <c r="F86" s="351" t="s">
        <v>283</v>
      </c>
      <c r="G86" s="351" t="s">
        <v>284</v>
      </c>
      <c r="H86" s="347" t="s">
        <v>285</v>
      </c>
    </row>
    <row r="87" spans="1:8" ht="75" customHeight="1" thickTop="1" thickBot="1">
      <c r="A87" s="155"/>
      <c r="B87" s="349">
        <v>1</v>
      </c>
      <c r="C87" s="349" t="s">
        <v>11</v>
      </c>
      <c r="D87" s="309" t="s">
        <v>182</v>
      </c>
      <c r="E87" s="301" t="s">
        <v>180</v>
      </c>
      <c r="F87" s="302" t="s">
        <v>184</v>
      </c>
      <c r="G87" s="302" t="s">
        <v>182</v>
      </c>
      <c r="H87" s="303" t="s">
        <v>207</v>
      </c>
    </row>
    <row r="88" spans="1:8" ht="76.5" thickTop="1" thickBot="1">
      <c r="A88" s="155"/>
      <c r="B88" s="349">
        <v>2</v>
      </c>
      <c r="C88" s="349" t="s">
        <v>12</v>
      </c>
      <c r="D88" s="300" t="s">
        <v>210</v>
      </c>
      <c r="E88" s="301" t="s">
        <v>180</v>
      </c>
      <c r="F88" s="301" t="s">
        <v>184</v>
      </c>
      <c r="G88" s="307" t="s">
        <v>182</v>
      </c>
      <c r="H88" s="308" t="s">
        <v>207</v>
      </c>
    </row>
    <row r="89" spans="1:8" ht="60.75" thickTop="1">
      <c r="A89" s="155"/>
      <c r="B89" s="349">
        <v>3</v>
      </c>
      <c r="C89" s="349" t="s">
        <v>13</v>
      </c>
      <c r="D89" s="306" t="s">
        <v>210</v>
      </c>
      <c r="E89" s="301" t="s">
        <v>183</v>
      </c>
      <c r="F89" s="301" t="s">
        <v>208</v>
      </c>
      <c r="G89" s="302" t="s">
        <v>205</v>
      </c>
      <c r="H89" s="308" t="s">
        <v>209</v>
      </c>
    </row>
    <row r="90" spans="1:8" ht="52.5" thickBot="1">
      <c r="A90" s="155"/>
      <c r="B90" s="349">
        <v>4</v>
      </c>
      <c r="C90" s="349" t="s">
        <v>14</v>
      </c>
      <c r="D90" s="306" t="s">
        <v>211</v>
      </c>
      <c r="E90" s="301" t="s">
        <v>183</v>
      </c>
      <c r="F90" s="310" t="s">
        <v>206</v>
      </c>
      <c r="G90" s="301" t="s">
        <v>205</v>
      </c>
      <c r="H90" s="308" t="s">
        <v>209</v>
      </c>
    </row>
    <row r="91" spans="1:8" ht="30.75" thickTop="1">
      <c r="A91" s="155"/>
      <c r="B91" s="349">
        <v>5</v>
      </c>
      <c r="C91" s="349" t="s">
        <v>15</v>
      </c>
      <c r="D91" s="349"/>
      <c r="E91" s="349"/>
      <c r="F91" s="462" t="s">
        <v>205</v>
      </c>
      <c r="G91" s="349"/>
      <c r="H91" s="461" t="s">
        <v>184</v>
      </c>
    </row>
    <row r="92" spans="1:8">
      <c r="A92" s="155"/>
      <c r="B92" s="225"/>
      <c r="C92" s="225"/>
      <c r="D92" s="225"/>
      <c r="E92" s="225"/>
      <c r="F92" s="225"/>
      <c r="G92" s="425"/>
      <c r="H92" s="425"/>
    </row>
    <row r="93" spans="1:8" ht="45" customHeight="1" thickBot="1">
      <c r="A93" s="155">
        <v>9</v>
      </c>
      <c r="B93" s="347" t="s">
        <v>0</v>
      </c>
      <c r="C93" s="347" t="s">
        <v>1</v>
      </c>
      <c r="D93" s="347" t="s">
        <v>286</v>
      </c>
      <c r="E93" s="347" t="s">
        <v>287</v>
      </c>
      <c r="F93" s="347" t="s">
        <v>288</v>
      </c>
      <c r="G93" s="347" t="s">
        <v>289</v>
      </c>
      <c r="H93" s="347" t="s">
        <v>290</v>
      </c>
    </row>
    <row r="94" spans="1:8" ht="75" customHeight="1" thickTop="1" thickBot="1">
      <c r="A94" s="155"/>
      <c r="B94" s="348">
        <v>1</v>
      </c>
      <c r="C94" s="349" t="s">
        <v>11</v>
      </c>
      <c r="D94" s="309" t="s">
        <v>182</v>
      </c>
      <c r="E94" s="301" t="s">
        <v>180</v>
      </c>
      <c r="F94" s="302" t="s">
        <v>184</v>
      </c>
      <c r="G94" s="302" t="s">
        <v>182</v>
      </c>
      <c r="H94" s="303" t="s">
        <v>207</v>
      </c>
    </row>
    <row r="95" spans="1:8" ht="76.5" thickTop="1" thickBot="1">
      <c r="A95" s="155"/>
      <c r="B95" s="348">
        <v>2</v>
      </c>
      <c r="C95" s="349" t="s">
        <v>12</v>
      </c>
      <c r="D95" s="300" t="s">
        <v>210</v>
      </c>
      <c r="E95" s="301" t="s">
        <v>180</v>
      </c>
      <c r="F95" s="301" t="s">
        <v>184</v>
      </c>
      <c r="G95" s="307" t="s">
        <v>182</v>
      </c>
      <c r="H95" s="308" t="s">
        <v>207</v>
      </c>
    </row>
    <row r="96" spans="1:8" ht="60.75" thickTop="1">
      <c r="A96" s="155"/>
      <c r="B96" s="348">
        <v>3</v>
      </c>
      <c r="C96" s="349" t="s">
        <v>13</v>
      </c>
      <c r="D96" s="306" t="s">
        <v>210</v>
      </c>
      <c r="E96" s="301" t="s">
        <v>183</v>
      </c>
      <c r="F96" s="301" t="s">
        <v>208</v>
      </c>
      <c r="G96" s="302" t="s">
        <v>205</v>
      </c>
      <c r="H96" s="308"/>
    </row>
    <row r="97" spans="1:17" ht="51.75">
      <c r="A97" s="155"/>
      <c r="B97" s="348">
        <v>4</v>
      </c>
      <c r="C97" s="349" t="s">
        <v>14</v>
      </c>
      <c r="D97" s="306" t="s">
        <v>211</v>
      </c>
      <c r="E97" s="301" t="s">
        <v>183</v>
      </c>
      <c r="F97" s="310" t="s">
        <v>206</v>
      </c>
      <c r="G97" s="301" t="s">
        <v>205</v>
      </c>
      <c r="H97" s="308"/>
    </row>
    <row r="98" spans="1:17">
      <c r="A98" s="155"/>
      <c r="B98" s="350">
        <v>5</v>
      </c>
      <c r="C98" s="349" t="s">
        <v>15</v>
      </c>
      <c r="D98" s="226"/>
      <c r="E98" s="226"/>
      <c r="F98" s="226"/>
      <c r="G98" s="462" t="s">
        <v>205</v>
      </c>
    </row>
    <row r="99" spans="1:17">
      <c r="A99" s="155"/>
      <c r="B99" s="225"/>
      <c r="C99" s="225"/>
      <c r="D99" s="225"/>
      <c r="E99" s="225"/>
      <c r="F99" s="225"/>
      <c r="G99" s="425"/>
      <c r="H99" s="425"/>
      <c r="K99" s="108"/>
      <c r="L99" s="111"/>
      <c r="M99" s="108"/>
      <c r="N99" s="108"/>
      <c r="O99" s="108"/>
      <c r="P99" s="111"/>
      <c r="Q99" s="108"/>
    </row>
    <row r="100" spans="1:17" ht="45" customHeight="1" thickBot="1">
      <c r="A100" s="155">
        <v>10</v>
      </c>
      <c r="B100" s="347" t="s">
        <v>0</v>
      </c>
      <c r="C100" s="347" t="s">
        <v>1</v>
      </c>
      <c r="D100" s="347" t="s">
        <v>291</v>
      </c>
      <c r="E100" s="347" t="s">
        <v>292</v>
      </c>
      <c r="F100" s="347" t="s">
        <v>293</v>
      </c>
      <c r="G100" s="347" t="s">
        <v>294</v>
      </c>
      <c r="H100" s="347" t="s">
        <v>295</v>
      </c>
      <c r="K100" s="108"/>
      <c r="L100" s="108"/>
      <c r="M100" s="108"/>
      <c r="N100" s="108"/>
      <c r="O100" s="108"/>
      <c r="P100" s="108"/>
      <c r="Q100" s="108"/>
    </row>
    <row r="101" spans="1:17" ht="75" customHeight="1" thickTop="1" thickBot="1">
      <c r="A101" s="155"/>
      <c r="B101" s="348">
        <v>1</v>
      </c>
      <c r="C101" s="349" t="s">
        <v>11</v>
      </c>
      <c r="D101" s="309" t="s">
        <v>182</v>
      </c>
      <c r="E101" s="301" t="s">
        <v>180</v>
      </c>
      <c r="F101" s="302" t="s">
        <v>184</v>
      </c>
      <c r="G101" s="302" t="s">
        <v>182</v>
      </c>
      <c r="H101" s="303" t="s">
        <v>207</v>
      </c>
      <c r="K101" s="108"/>
      <c r="L101" s="108"/>
      <c r="M101" s="108"/>
      <c r="N101" s="108"/>
      <c r="O101" s="108"/>
      <c r="P101" s="108"/>
      <c r="Q101" s="108"/>
    </row>
    <row r="102" spans="1:17" ht="76.5" thickTop="1" thickBot="1">
      <c r="A102" s="155"/>
      <c r="B102" s="348">
        <v>2</v>
      </c>
      <c r="C102" s="349" t="s">
        <v>12</v>
      </c>
      <c r="D102" s="300" t="s">
        <v>210</v>
      </c>
      <c r="E102" s="301" t="s">
        <v>180</v>
      </c>
      <c r="F102" s="301" t="s">
        <v>184</v>
      </c>
      <c r="G102" s="307" t="s">
        <v>182</v>
      </c>
      <c r="H102" s="308" t="s">
        <v>207</v>
      </c>
      <c r="K102" s="108"/>
      <c r="L102" s="130"/>
      <c r="M102" s="131"/>
      <c r="N102" s="108"/>
      <c r="O102" s="108"/>
      <c r="P102" s="130"/>
      <c r="Q102" s="131"/>
    </row>
    <row r="103" spans="1:17" ht="60.75" thickTop="1">
      <c r="A103" s="155"/>
      <c r="B103" s="348">
        <v>3</v>
      </c>
      <c r="C103" s="349" t="s">
        <v>13</v>
      </c>
      <c r="D103" s="306" t="s">
        <v>210</v>
      </c>
      <c r="E103" s="301" t="s">
        <v>183</v>
      </c>
      <c r="F103" s="301" t="s">
        <v>208</v>
      </c>
      <c r="G103" s="302" t="s">
        <v>205</v>
      </c>
      <c r="H103" s="308" t="s">
        <v>209</v>
      </c>
      <c r="K103" s="108"/>
      <c r="L103" s="108"/>
      <c r="M103" s="108"/>
      <c r="N103" s="108"/>
      <c r="O103" s="108"/>
      <c r="P103" s="108"/>
      <c r="Q103" s="108"/>
    </row>
    <row r="104" spans="1:17" ht="51.75">
      <c r="A104" s="155"/>
      <c r="B104" s="348">
        <v>4</v>
      </c>
      <c r="C104" s="349" t="s">
        <v>14</v>
      </c>
      <c r="D104" s="306" t="s">
        <v>211</v>
      </c>
      <c r="E104" s="301" t="s">
        <v>183</v>
      </c>
      <c r="F104" s="310" t="s">
        <v>206</v>
      </c>
      <c r="G104" s="301" t="s">
        <v>205</v>
      </c>
      <c r="H104" s="308" t="s">
        <v>209</v>
      </c>
      <c r="K104" s="108"/>
      <c r="L104" s="108"/>
      <c r="M104" s="108"/>
      <c r="N104" s="108"/>
      <c r="O104" s="108"/>
      <c r="P104" s="108"/>
      <c r="Q104" s="108"/>
    </row>
    <row r="105" spans="1:17" ht="30">
      <c r="A105" s="155"/>
      <c r="B105" s="350">
        <v>5</v>
      </c>
      <c r="C105" s="349" t="s">
        <v>15</v>
      </c>
      <c r="D105" s="226"/>
      <c r="E105" s="226"/>
      <c r="F105" s="226"/>
      <c r="G105" s="226"/>
      <c r="H105" s="462" t="s">
        <v>208</v>
      </c>
      <c r="K105" s="108"/>
      <c r="L105" s="132"/>
      <c r="M105" s="108"/>
      <c r="N105" s="108"/>
      <c r="O105" s="108"/>
      <c r="P105" s="132"/>
      <c r="Q105" s="108"/>
    </row>
    <row r="106" spans="1:17">
      <c r="A106" s="155"/>
      <c r="B106" s="225"/>
      <c r="C106" s="225"/>
      <c r="D106" s="225"/>
      <c r="E106" s="225"/>
      <c r="F106" s="225"/>
      <c r="G106" s="425"/>
      <c r="H106" s="425"/>
      <c r="K106" s="108"/>
      <c r="L106" s="108"/>
      <c r="M106" s="108"/>
      <c r="N106" s="108"/>
      <c r="O106" s="108"/>
      <c r="P106" s="108"/>
      <c r="Q106" s="108"/>
    </row>
    <row r="107" spans="1:17" ht="45" customHeight="1" thickBot="1">
      <c r="A107" s="155">
        <v>11</v>
      </c>
      <c r="B107" s="347" t="s">
        <v>0</v>
      </c>
      <c r="C107" s="347" t="s">
        <v>1</v>
      </c>
      <c r="D107" s="354" t="s">
        <v>296</v>
      </c>
      <c r="E107" s="354" t="s">
        <v>297</v>
      </c>
      <c r="F107" s="354" t="s">
        <v>298</v>
      </c>
      <c r="G107" s="354" t="s">
        <v>299</v>
      </c>
      <c r="H107" s="354" t="s">
        <v>300</v>
      </c>
      <c r="K107" s="108"/>
      <c r="L107" s="108"/>
      <c r="M107" s="108"/>
      <c r="N107" s="108"/>
      <c r="O107" s="108"/>
      <c r="P107" s="108"/>
      <c r="Q107" s="108"/>
    </row>
    <row r="108" spans="1:17" ht="22.5" customHeight="1" thickTop="1">
      <c r="A108" s="155"/>
      <c r="B108" s="348">
        <v>1</v>
      </c>
      <c r="C108" s="349" t="s">
        <v>11</v>
      </c>
      <c r="D108" s="416" t="s">
        <v>341</v>
      </c>
      <c r="E108" s="416" t="s">
        <v>341</v>
      </c>
      <c r="F108" s="416" t="s">
        <v>341</v>
      </c>
      <c r="G108" s="416" t="s">
        <v>341</v>
      </c>
      <c r="H108" s="416" t="s">
        <v>341</v>
      </c>
    </row>
    <row r="109" spans="1:17">
      <c r="A109" s="155"/>
      <c r="B109" s="348">
        <v>2</v>
      </c>
      <c r="C109" s="349" t="s">
        <v>12</v>
      </c>
      <c r="D109" s="226"/>
      <c r="E109" s="226"/>
      <c r="F109" s="228"/>
      <c r="G109" s="226"/>
      <c r="H109" s="226"/>
    </row>
    <row r="110" spans="1:17">
      <c r="A110" s="155"/>
      <c r="B110" s="348">
        <v>3</v>
      </c>
      <c r="C110" s="349" t="s">
        <v>13</v>
      </c>
      <c r="D110" s="226"/>
      <c r="E110" s="226"/>
      <c r="F110" s="226"/>
      <c r="G110" s="226"/>
      <c r="H110" s="226"/>
    </row>
    <row r="111" spans="1:17">
      <c r="A111" s="155"/>
      <c r="B111" s="348">
        <v>4</v>
      </c>
      <c r="C111" s="349" t="s">
        <v>14</v>
      </c>
      <c r="D111" s="226"/>
      <c r="E111" s="226"/>
      <c r="F111" s="226"/>
      <c r="G111" s="226"/>
      <c r="H111" s="226"/>
    </row>
    <row r="112" spans="1:17">
      <c r="A112" s="155"/>
      <c r="B112" s="350">
        <v>5</v>
      </c>
      <c r="C112" s="349" t="s">
        <v>15</v>
      </c>
      <c r="D112" s="226"/>
      <c r="E112" s="226"/>
      <c r="F112" s="226"/>
      <c r="G112" s="226"/>
      <c r="H112" s="226"/>
    </row>
    <row r="113" spans="1:11">
      <c r="A113" s="155"/>
      <c r="B113" s="225"/>
      <c r="C113" s="225"/>
      <c r="D113" s="225"/>
      <c r="E113" s="225"/>
      <c r="F113" s="225"/>
      <c r="G113" s="425"/>
      <c r="H113" s="425"/>
      <c r="K113" s="17"/>
    </row>
    <row r="114" spans="1:11" ht="32.25" thickBot="1">
      <c r="A114" s="155">
        <v>12</v>
      </c>
      <c r="B114" s="347" t="s">
        <v>0</v>
      </c>
      <c r="C114" s="347" t="s">
        <v>1</v>
      </c>
      <c r="D114" s="354" t="s">
        <v>301</v>
      </c>
      <c r="E114" s="354" t="s">
        <v>302</v>
      </c>
      <c r="F114" s="354" t="s">
        <v>339</v>
      </c>
      <c r="G114" s="354" t="s">
        <v>303</v>
      </c>
      <c r="H114" s="354" t="s">
        <v>304</v>
      </c>
      <c r="K114" s="108"/>
    </row>
    <row r="115" spans="1:11" ht="15.75" thickTop="1">
      <c r="A115" s="155"/>
      <c r="B115" s="348">
        <v>1</v>
      </c>
      <c r="C115" s="349" t="s">
        <v>11</v>
      </c>
      <c r="D115" s="416" t="s">
        <v>341</v>
      </c>
      <c r="E115" s="416" t="s">
        <v>341</v>
      </c>
      <c r="F115" s="416" t="s">
        <v>341</v>
      </c>
      <c r="G115" s="416" t="s">
        <v>341</v>
      </c>
      <c r="H115" s="416" t="s">
        <v>341</v>
      </c>
      <c r="K115" s="17"/>
    </row>
    <row r="116" spans="1:11">
      <c r="A116" s="155"/>
      <c r="B116" s="348">
        <v>2</v>
      </c>
      <c r="C116" s="349" t="s">
        <v>12</v>
      </c>
      <c r="D116" s="226"/>
      <c r="E116" s="226"/>
      <c r="F116" s="226"/>
      <c r="G116" s="226"/>
      <c r="H116" s="226"/>
    </row>
    <row r="117" spans="1:11">
      <c r="A117" s="155"/>
      <c r="B117" s="348">
        <v>3</v>
      </c>
      <c r="C117" s="349" t="s">
        <v>13</v>
      </c>
      <c r="D117" s="226"/>
      <c r="E117" s="226"/>
      <c r="F117" s="226"/>
      <c r="G117" s="226"/>
      <c r="H117" s="226"/>
    </row>
    <row r="118" spans="1:11">
      <c r="A118" s="155"/>
      <c r="B118" s="348">
        <v>4</v>
      </c>
      <c r="C118" s="349" t="s">
        <v>14</v>
      </c>
      <c r="D118" s="226"/>
      <c r="E118" s="226"/>
      <c r="F118" s="226"/>
      <c r="G118" s="226"/>
      <c r="H118" s="226"/>
    </row>
    <row r="119" spans="1:11">
      <c r="A119" s="155"/>
      <c r="B119" s="350">
        <v>5</v>
      </c>
      <c r="C119" s="349" t="s">
        <v>15</v>
      </c>
      <c r="D119" s="226"/>
      <c r="E119" s="226"/>
      <c r="F119" s="226"/>
      <c r="G119" s="226"/>
      <c r="H119" s="226"/>
    </row>
    <row r="120" spans="1:11">
      <c r="A120" s="155"/>
      <c r="B120" s="225"/>
      <c r="C120" s="225"/>
      <c r="D120" s="225"/>
      <c r="E120" s="225"/>
      <c r="F120" s="225"/>
      <c r="G120" s="425"/>
      <c r="H120" s="425"/>
    </row>
    <row r="121" spans="1:11">
      <c r="A121" s="155"/>
      <c r="B121" s="225"/>
      <c r="C121" s="225"/>
      <c r="D121" s="225"/>
      <c r="E121" s="225"/>
      <c r="F121" s="225"/>
      <c r="G121" s="425"/>
      <c r="H121" s="425"/>
    </row>
    <row r="122" spans="1:11" ht="32.25" thickBot="1">
      <c r="A122" s="155">
        <v>13</v>
      </c>
      <c r="B122" s="347" t="s">
        <v>0</v>
      </c>
      <c r="C122" s="347" t="s">
        <v>1</v>
      </c>
      <c r="D122" s="351" t="s">
        <v>305</v>
      </c>
      <c r="E122" s="351" t="s">
        <v>306</v>
      </c>
      <c r="F122" s="351" t="s">
        <v>307</v>
      </c>
      <c r="G122" s="351" t="s">
        <v>308</v>
      </c>
      <c r="H122" s="351" t="s">
        <v>309</v>
      </c>
    </row>
    <row r="123" spans="1:11" ht="76.5" thickTop="1" thickBot="1">
      <c r="A123" s="155"/>
      <c r="B123" s="348">
        <v>1</v>
      </c>
      <c r="C123" s="349" t="s">
        <v>11</v>
      </c>
      <c r="E123" s="301" t="s">
        <v>180</v>
      </c>
      <c r="F123" s="302" t="s">
        <v>184</v>
      </c>
      <c r="G123" s="302" t="s">
        <v>182</v>
      </c>
      <c r="H123" s="303" t="s">
        <v>207</v>
      </c>
    </row>
    <row r="124" spans="1:11" ht="76.5" thickTop="1" thickBot="1">
      <c r="A124" s="155"/>
      <c r="B124" s="348">
        <v>2</v>
      </c>
      <c r="C124" s="349" t="s">
        <v>12</v>
      </c>
      <c r="D124" s="300"/>
      <c r="E124" s="301" t="s">
        <v>180</v>
      </c>
      <c r="F124" s="301" t="s">
        <v>184</v>
      </c>
      <c r="G124" s="307" t="s">
        <v>182</v>
      </c>
      <c r="H124" s="308" t="s">
        <v>207</v>
      </c>
    </row>
    <row r="125" spans="1:11" ht="60.75" thickTop="1">
      <c r="A125" s="155"/>
      <c r="B125" s="348">
        <v>3</v>
      </c>
      <c r="C125" s="349" t="s">
        <v>13</v>
      </c>
      <c r="D125" s="306"/>
      <c r="E125" s="301" t="s">
        <v>183</v>
      </c>
      <c r="F125" s="301" t="s">
        <v>208</v>
      </c>
      <c r="G125" s="302" t="s">
        <v>205</v>
      </c>
      <c r="H125" s="308" t="s">
        <v>209</v>
      </c>
    </row>
    <row r="126" spans="1:11" ht="45">
      <c r="A126" s="155"/>
      <c r="B126" s="348">
        <v>4</v>
      </c>
      <c r="C126" s="349" t="s">
        <v>14</v>
      </c>
      <c r="D126" s="306"/>
      <c r="E126" s="301" t="s">
        <v>183</v>
      </c>
      <c r="F126" s="310" t="s">
        <v>206</v>
      </c>
      <c r="G126" s="301" t="s">
        <v>205</v>
      </c>
      <c r="H126" s="308" t="s">
        <v>209</v>
      </c>
    </row>
    <row r="127" spans="1:11" ht="30">
      <c r="A127" s="155"/>
      <c r="B127" s="350">
        <v>5</v>
      </c>
      <c r="C127" s="349" t="s">
        <v>15</v>
      </c>
      <c r="D127" s="361"/>
      <c r="E127" s="352"/>
      <c r="F127" s="352"/>
      <c r="G127" s="352"/>
      <c r="H127" s="462" t="s">
        <v>184</v>
      </c>
    </row>
    <row r="128" spans="1:11">
      <c r="A128" s="155"/>
      <c r="B128" s="225"/>
      <c r="C128" s="225"/>
      <c r="D128" s="353"/>
      <c r="E128" s="353"/>
      <c r="F128" s="353"/>
      <c r="G128" s="427"/>
      <c r="H128" s="427"/>
    </row>
    <row r="129" spans="1:11" ht="45" customHeight="1" thickBot="1">
      <c r="A129" s="155"/>
      <c r="B129" s="347" t="s">
        <v>0</v>
      </c>
      <c r="C129" s="347" t="s">
        <v>1</v>
      </c>
      <c r="D129" s="351" t="s">
        <v>310</v>
      </c>
      <c r="E129" s="351" t="s">
        <v>311</v>
      </c>
      <c r="F129" s="351" t="s">
        <v>312</v>
      </c>
      <c r="G129" s="351" t="s">
        <v>313</v>
      </c>
      <c r="H129" s="351" t="s">
        <v>314</v>
      </c>
    </row>
    <row r="130" spans="1:11" ht="76.5" thickTop="1" thickBot="1">
      <c r="A130" s="155">
        <v>14</v>
      </c>
      <c r="B130" s="348">
        <v>1</v>
      </c>
      <c r="C130" s="349" t="s">
        <v>11</v>
      </c>
      <c r="D130" s="309" t="s">
        <v>182</v>
      </c>
      <c r="E130" s="301" t="s">
        <v>180</v>
      </c>
      <c r="F130" s="302" t="s">
        <v>184</v>
      </c>
      <c r="G130" s="302" t="s">
        <v>182</v>
      </c>
      <c r="H130" s="303" t="s">
        <v>207</v>
      </c>
    </row>
    <row r="131" spans="1:11" ht="76.5" thickTop="1" thickBot="1">
      <c r="A131" s="155"/>
      <c r="B131" s="348">
        <v>2</v>
      </c>
      <c r="C131" s="349" t="s">
        <v>12</v>
      </c>
      <c r="D131" s="300" t="s">
        <v>210</v>
      </c>
      <c r="E131" s="301" t="s">
        <v>180</v>
      </c>
      <c r="F131" s="301" t="s">
        <v>184</v>
      </c>
      <c r="G131" s="307" t="s">
        <v>182</v>
      </c>
      <c r="H131" s="308" t="s">
        <v>207</v>
      </c>
    </row>
    <row r="132" spans="1:11" ht="60.75" thickTop="1">
      <c r="A132" s="155"/>
      <c r="B132" s="348">
        <v>3</v>
      </c>
      <c r="C132" s="349" t="s">
        <v>13</v>
      </c>
      <c r="D132" s="306" t="s">
        <v>210</v>
      </c>
      <c r="E132" s="301" t="s">
        <v>183</v>
      </c>
      <c r="F132" s="301" t="s">
        <v>208</v>
      </c>
      <c r="G132" s="302" t="s">
        <v>205</v>
      </c>
      <c r="H132" s="308" t="s">
        <v>209</v>
      </c>
    </row>
    <row r="133" spans="1:11" ht="51.75">
      <c r="A133" s="155"/>
      <c r="B133" s="348">
        <v>4</v>
      </c>
      <c r="C133" s="349" t="s">
        <v>14</v>
      </c>
      <c r="D133" s="306" t="s">
        <v>211</v>
      </c>
      <c r="E133" s="301" t="s">
        <v>183</v>
      </c>
      <c r="F133" s="310" t="s">
        <v>206</v>
      </c>
      <c r="G133" s="301" t="s">
        <v>205</v>
      </c>
      <c r="H133" s="308" t="s">
        <v>209</v>
      </c>
    </row>
    <row r="134" spans="1:11" ht="39">
      <c r="A134" s="155"/>
      <c r="B134" s="350">
        <v>5</v>
      </c>
      <c r="C134" s="349" t="s">
        <v>15</v>
      </c>
      <c r="D134" s="361" t="s">
        <v>210</v>
      </c>
      <c r="E134" s="226"/>
      <c r="F134" s="469" t="s">
        <v>182</v>
      </c>
      <c r="G134" s="226"/>
      <c r="H134" s="362" t="s">
        <v>209</v>
      </c>
    </row>
    <row r="135" spans="1:11">
      <c r="A135" s="155"/>
      <c r="B135" s="225"/>
      <c r="C135" s="225"/>
      <c r="D135" s="225"/>
      <c r="E135" s="225"/>
      <c r="F135" s="225"/>
      <c r="G135" s="425"/>
      <c r="H135" s="425"/>
    </row>
    <row r="136" spans="1:11" ht="32.25" thickBot="1">
      <c r="A136" s="155"/>
      <c r="B136" s="347" t="s">
        <v>0</v>
      </c>
      <c r="C136" s="347" t="s">
        <v>1</v>
      </c>
      <c r="D136" s="351" t="s">
        <v>315</v>
      </c>
      <c r="E136" s="351" t="s">
        <v>316</v>
      </c>
      <c r="F136" s="351" t="s">
        <v>317</v>
      </c>
      <c r="G136" s="351" t="s">
        <v>318</v>
      </c>
      <c r="H136" s="351" t="s">
        <v>319</v>
      </c>
    </row>
    <row r="137" spans="1:11" ht="45" customHeight="1" thickTop="1" thickBot="1">
      <c r="A137" s="155">
        <v>15</v>
      </c>
      <c r="B137" s="348">
        <v>1</v>
      </c>
      <c r="C137" s="349" t="s">
        <v>11</v>
      </c>
      <c r="D137" s="309" t="s">
        <v>182</v>
      </c>
      <c r="E137" s="301" t="s">
        <v>180</v>
      </c>
      <c r="F137" s="302" t="s">
        <v>184</v>
      </c>
      <c r="G137" s="302" t="s">
        <v>182</v>
      </c>
      <c r="H137" s="303" t="s">
        <v>207</v>
      </c>
    </row>
    <row r="138" spans="1:11" ht="75" customHeight="1" thickTop="1" thickBot="1">
      <c r="A138" s="155"/>
      <c r="B138" s="348">
        <v>2</v>
      </c>
      <c r="C138" s="349" t="s">
        <v>12</v>
      </c>
      <c r="D138" s="300" t="s">
        <v>210</v>
      </c>
      <c r="E138" s="301" t="s">
        <v>180</v>
      </c>
      <c r="F138" s="301" t="s">
        <v>184</v>
      </c>
      <c r="G138" s="307" t="s">
        <v>182</v>
      </c>
      <c r="H138" s="308" t="s">
        <v>207</v>
      </c>
    </row>
    <row r="139" spans="1:11" ht="60.75" thickTop="1">
      <c r="A139" s="155"/>
      <c r="B139" s="348">
        <v>3</v>
      </c>
      <c r="C139" s="349" t="s">
        <v>13</v>
      </c>
      <c r="D139" s="306" t="s">
        <v>210</v>
      </c>
      <c r="E139" s="301" t="s">
        <v>183</v>
      </c>
      <c r="F139" s="301" t="s">
        <v>208</v>
      </c>
      <c r="G139" s="302" t="s">
        <v>205</v>
      </c>
      <c r="H139" s="308" t="s">
        <v>209</v>
      </c>
    </row>
    <row r="140" spans="1:11" ht="52.5" thickBot="1">
      <c r="A140" s="155"/>
      <c r="B140" s="348">
        <v>4</v>
      </c>
      <c r="C140" s="349" t="s">
        <v>14</v>
      </c>
      <c r="D140" s="306" t="s">
        <v>211</v>
      </c>
      <c r="E140" s="301" t="s">
        <v>183</v>
      </c>
      <c r="F140" s="310" t="s">
        <v>206</v>
      </c>
      <c r="G140" s="301" t="s">
        <v>205</v>
      </c>
      <c r="H140" s="308" t="s">
        <v>209</v>
      </c>
    </row>
    <row r="141" spans="1:11" ht="75.75" thickTop="1">
      <c r="A141" s="155"/>
      <c r="B141" s="350">
        <v>5</v>
      </c>
      <c r="C141" s="349" t="s">
        <v>15</v>
      </c>
      <c r="D141" s="361" t="s">
        <v>210</v>
      </c>
      <c r="E141" s="360" t="s">
        <v>180</v>
      </c>
      <c r="F141" s="303" t="s">
        <v>207</v>
      </c>
      <c r="G141" s="308" t="s">
        <v>207</v>
      </c>
      <c r="H141" s="362" t="s">
        <v>209</v>
      </c>
    </row>
    <row r="142" spans="1:11">
      <c r="A142" s="155"/>
      <c r="B142" s="225"/>
      <c r="C142" s="225"/>
      <c r="D142" s="225"/>
      <c r="E142" s="225"/>
      <c r="G142" s="425"/>
      <c r="H142" s="425"/>
    </row>
    <row r="143" spans="1:11">
      <c r="A143" s="155"/>
      <c r="B143" s="225"/>
      <c r="C143" s="225"/>
      <c r="D143" s="225"/>
      <c r="E143" s="225"/>
      <c r="F143" s="225"/>
      <c r="G143" s="425"/>
      <c r="H143" s="425"/>
      <c r="K143" s="17"/>
    </row>
    <row r="144" spans="1:11" ht="75" customHeight="1" thickBot="1">
      <c r="A144" s="155"/>
      <c r="B144" s="347" t="s">
        <v>0</v>
      </c>
      <c r="C144" s="347" t="s">
        <v>1</v>
      </c>
      <c r="D144" s="351" t="s">
        <v>320</v>
      </c>
      <c r="E144" s="351" t="s">
        <v>321</v>
      </c>
      <c r="F144" s="351" t="s">
        <v>322</v>
      </c>
      <c r="G144" s="351" t="s">
        <v>323</v>
      </c>
      <c r="H144" s="351" t="s">
        <v>324</v>
      </c>
      <c r="K144" s="17"/>
    </row>
    <row r="145" spans="1:11" ht="45" customHeight="1" thickTop="1" thickBot="1">
      <c r="A145" s="155">
        <v>16</v>
      </c>
      <c r="B145" s="348">
        <v>1</v>
      </c>
      <c r="C145" s="349" t="s">
        <v>11</v>
      </c>
      <c r="D145" s="309" t="s">
        <v>182</v>
      </c>
      <c r="E145" s="301" t="s">
        <v>180</v>
      </c>
      <c r="F145" s="302" t="s">
        <v>184</v>
      </c>
      <c r="G145" s="302" t="s">
        <v>182</v>
      </c>
      <c r="K145" s="108"/>
    </row>
    <row r="146" spans="1:11" ht="75" customHeight="1" thickTop="1">
      <c r="A146" s="155"/>
      <c r="B146" s="348">
        <v>2</v>
      </c>
      <c r="C146" s="349" t="s">
        <v>12</v>
      </c>
      <c r="D146" s="300" t="s">
        <v>210</v>
      </c>
      <c r="E146" s="301" t="s">
        <v>180</v>
      </c>
      <c r="F146" s="301" t="s">
        <v>184</v>
      </c>
      <c r="G146" s="307" t="s">
        <v>182</v>
      </c>
      <c r="K146" s="108"/>
    </row>
    <row r="147" spans="1:11" ht="60">
      <c r="A147" s="155"/>
      <c r="B147" s="6">
        <v>3</v>
      </c>
      <c r="C147" s="15" t="s">
        <v>13</v>
      </c>
      <c r="D147" s="306" t="s">
        <v>210</v>
      </c>
      <c r="E147" s="301" t="s">
        <v>183</v>
      </c>
      <c r="F147" s="301" t="s">
        <v>208</v>
      </c>
      <c r="G147" s="361" t="s">
        <v>210</v>
      </c>
      <c r="H147" s="308" t="s">
        <v>209</v>
      </c>
    </row>
    <row r="148" spans="1:11" ht="51.75">
      <c r="A148" s="155"/>
      <c r="B148" s="6">
        <v>4</v>
      </c>
      <c r="C148" s="15" t="s">
        <v>14</v>
      </c>
      <c r="D148" s="306" t="s">
        <v>211</v>
      </c>
      <c r="E148" s="301" t="s">
        <v>183</v>
      </c>
      <c r="F148" s="310" t="s">
        <v>206</v>
      </c>
      <c r="G148" s="361" t="s">
        <v>210</v>
      </c>
      <c r="H148" s="308" t="s">
        <v>209</v>
      </c>
    </row>
    <row r="149" spans="1:11" ht="75">
      <c r="A149" s="155"/>
      <c r="B149" s="163">
        <v>5</v>
      </c>
      <c r="C149" s="15" t="s">
        <v>15</v>
      </c>
      <c r="D149" s="361" t="s">
        <v>210</v>
      </c>
      <c r="E149" s="360" t="s">
        <v>180</v>
      </c>
      <c r="F149" s="301" t="s">
        <v>205</v>
      </c>
      <c r="G149" s="361" t="s">
        <v>210</v>
      </c>
      <c r="H149" s="362" t="s">
        <v>209</v>
      </c>
    </row>
    <row r="150" spans="1:11" ht="39">
      <c r="A150" s="155"/>
      <c r="B150" s="6">
        <v>6</v>
      </c>
      <c r="C150" s="15" t="s">
        <v>15</v>
      </c>
      <c r="D150" s="13"/>
      <c r="E150" s="6"/>
      <c r="F150" s="155"/>
      <c r="G150" s="361" t="s">
        <v>210</v>
      </c>
      <c r="H150" s="428"/>
    </row>
    <row r="151" spans="1:11">
      <c r="A151" s="155"/>
      <c r="B151" s="155"/>
      <c r="C151" s="155"/>
      <c r="D151" s="155"/>
      <c r="E151" s="155"/>
      <c r="F151" s="155"/>
    </row>
    <row r="152" spans="1:11" ht="27.75" customHeight="1">
      <c r="A152" s="155"/>
      <c r="B152" s="155"/>
      <c r="C152" s="155"/>
      <c r="D152" s="155"/>
      <c r="E152" s="155"/>
      <c r="F152" s="155"/>
    </row>
    <row r="153" spans="1:11" ht="45" customHeight="1" thickBot="1">
      <c r="A153" s="155"/>
      <c r="B153" s="224" t="s">
        <v>0</v>
      </c>
      <c r="C153" s="224" t="s">
        <v>1</v>
      </c>
      <c r="D153" s="5" t="s">
        <v>325</v>
      </c>
      <c r="E153" s="5" t="s">
        <v>326</v>
      </c>
      <c r="F153" s="5" t="s">
        <v>327</v>
      </c>
      <c r="G153" s="5" t="s">
        <v>328</v>
      </c>
      <c r="H153" s="5" t="s">
        <v>329</v>
      </c>
    </row>
    <row r="154" spans="1:11" ht="75" customHeight="1" thickTop="1" thickBot="1">
      <c r="A154" s="155">
        <v>17</v>
      </c>
      <c r="B154" s="6">
        <v>1</v>
      </c>
      <c r="C154" s="15" t="s">
        <v>11</v>
      </c>
      <c r="D154" s="309" t="s">
        <v>182</v>
      </c>
      <c r="E154" s="301" t="s">
        <v>180</v>
      </c>
      <c r="F154" s="302" t="s">
        <v>184</v>
      </c>
      <c r="G154" s="302" t="s">
        <v>182</v>
      </c>
      <c r="H154" s="303" t="s">
        <v>207</v>
      </c>
    </row>
    <row r="155" spans="1:11" ht="76.5" thickTop="1" thickBot="1">
      <c r="A155" s="155"/>
      <c r="B155" s="6">
        <v>2</v>
      </c>
      <c r="C155" s="15" t="s">
        <v>12</v>
      </c>
      <c r="D155" s="300" t="s">
        <v>210</v>
      </c>
      <c r="E155" s="301" t="s">
        <v>180</v>
      </c>
      <c r="F155" s="301" t="s">
        <v>184</v>
      </c>
      <c r="G155" s="307" t="s">
        <v>182</v>
      </c>
      <c r="H155" s="308" t="s">
        <v>207</v>
      </c>
    </row>
    <row r="156" spans="1:11" ht="60.75" thickTop="1">
      <c r="A156" s="155"/>
      <c r="B156" s="6">
        <v>3</v>
      </c>
      <c r="C156" s="15" t="s">
        <v>13</v>
      </c>
      <c r="D156" s="306" t="s">
        <v>210</v>
      </c>
      <c r="E156" s="301" t="s">
        <v>183</v>
      </c>
      <c r="F156" s="301" t="s">
        <v>208</v>
      </c>
      <c r="G156" s="302" t="s">
        <v>205</v>
      </c>
      <c r="H156" s="308" t="s">
        <v>209</v>
      </c>
    </row>
    <row r="157" spans="1:11" ht="52.5" thickBot="1">
      <c r="A157" s="155"/>
      <c r="B157" s="6">
        <v>4</v>
      </c>
      <c r="C157" s="15" t="s">
        <v>14</v>
      </c>
      <c r="D157" s="306" t="s">
        <v>211</v>
      </c>
      <c r="E157" s="301" t="s">
        <v>183</v>
      </c>
      <c r="F157" s="310" t="s">
        <v>206</v>
      </c>
      <c r="G157" s="301" t="s">
        <v>205</v>
      </c>
      <c r="H157" s="308" t="s">
        <v>209</v>
      </c>
    </row>
    <row r="158" spans="1:11" ht="52.5" thickTop="1">
      <c r="A158" s="155"/>
      <c r="B158" s="6">
        <v>5</v>
      </c>
      <c r="C158" s="15" t="s">
        <v>15</v>
      </c>
      <c r="D158" s="361" t="s">
        <v>211</v>
      </c>
      <c r="E158" s="360" t="s">
        <v>183</v>
      </c>
      <c r="F158" s="302" t="s">
        <v>205</v>
      </c>
      <c r="G158" s="359" t="s">
        <v>182</v>
      </c>
      <c r="H158" s="361" t="s">
        <v>207</v>
      </c>
    </row>
    <row r="159" spans="1:11">
      <c r="A159" s="155"/>
      <c r="B159" s="6">
        <v>6</v>
      </c>
      <c r="C159" s="15"/>
      <c r="D159" s="31"/>
      <c r="E159" s="31"/>
      <c r="G159" s="31"/>
      <c r="H159" s="31"/>
    </row>
    <row r="160" spans="1:11">
      <c r="A160" s="155"/>
      <c r="B160" s="155"/>
      <c r="C160" s="155"/>
      <c r="D160" s="74"/>
      <c r="E160" s="74"/>
      <c r="F160" s="74"/>
      <c r="G160" s="74"/>
      <c r="H160" s="74"/>
    </row>
    <row r="161" spans="1:8">
      <c r="A161" s="155"/>
      <c r="B161" s="155"/>
      <c r="C161" s="155"/>
      <c r="D161" s="155"/>
      <c r="E161" s="155"/>
      <c r="F161" s="155"/>
    </row>
    <row r="162" spans="1:8" ht="28.5" customHeight="1">
      <c r="A162" s="155"/>
      <c r="B162" s="155"/>
      <c r="C162" s="155"/>
      <c r="D162" s="155"/>
      <c r="E162" s="155"/>
      <c r="F162" s="155"/>
    </row>
    <row r="163" spans="1:8" ht="45" customHeight="1" thickBot="1">
      <c r="A163" s="155">
        <v>18</v>
      </c>
      <c r="B163" s="5" t="s">
        <v>0</v>
      </c>
      <c r="C163" s="5" t="s">
        <v>1</v>
      </c>
      <c r="D163" s="5" t="s">
        <v>330</v>
      </c>
      <c r="E163" s="5" t="s">
        <v>331</v>
      </c>
      <c r="F163" s="5" t="s">
        <v>332</v>
      </c>
      <c r="G163" s="5" t="s">
        <v>333</v>
      </c>
      <c r="H163" s="5" t="s">
        <v>334</v>
      </c>
    </row>
    <row r="164" spans="1:8" ht="75" customHeight="1" thickTop="1" thickBot="1">
      <c r="A164" s="155"/>
      <c r="B164" s="6">
        <v>1</v>
      </c>
      <c r="C164" s="15" t="s">
        <v>11</v>
      </c>
      <c r="D164" s="309" t="s">
        <v>182</v>
      </c>
      <c r="E164" s="301" t="s">
        <v>180</v>
      </c>
      <c r="F164" s="302" t="s">
        <v>184</v>
      </c>
      <c r="G164" s="302" t="s">
        <v>182</v>
      </c>
      <c r="H164" s="303" t="s">
        <v>207</v>
      </c>
    </row>
    <row r="165" spans="1:8" ht="76.5" thickTop="1" thickBot="1">
      <c r="A165" s="155"/>
      <c r="B165" s="6">
        <v>2</v>
      </c>
      <c r="C165" s="15" t="s">
        <v>12</v>
      </c>
      <c r="D165" s="300" t="s">
        <v>210</v>
      </c>
      <c r="E165" s="301" t="s">
        <v>180</v>
      </c>
      <c r="F165" s="301" t="s">
        <v>184</v>
      </c>
      <c r="G165" s="307" t="s">
        <v>182</v>
      </c>
      <c r="H165" s="308" t="s">
        <v>207</v>
      </c>
    </row>
    <row r="166" spans="1:8" ht="60.75" thickTop="1">
      <c r="A166" s="155"/>
      <c r="B166" s="6">
        <v>3</v>
      </c>
      <c r="C166" s="15" t="s">
        <v>13</v>
      </c>
      <c r="D166" s="306" t="s">
        <v>211</v>
      </c>
      <c r="E166" s="301" t="s">
        <v>183</v>
      </c>
      <c r="F166" s="301" t="s">
        <v>208</v>
      </c>
      <c r="G166" s="302" t="s">
        <v>205</v>
      </c>
      <c r="H166" s="308" t="s">
        <v>209</v>
      </c>
    </row>
    <row r="167" spans="1:8" ht="51.75">
      <c r="A167" s="155"/>
      <c r="B167" s="6">
        <v>4</v>
      </c>
      <c r="C167" s="15" t="s">
        <v>14</v>
      </c>
      <c r="D167" s="306" t="s">
        <v>211</v>
      </c>
      <c r="E167" s="301" t="s">
        <v>183</v>
      </c>
      <c r="F167" s="310" t="s">
        <v>206</v>
      </c>
      <c r="G167" s="301" t="s">
        <v>205</v>
      </c>
      <c r="H167" s="308" t="s">
        <v>209</v>
      </c>
    </row>
    <row r="168" spans="1:8" ht="64.5">
      <c r="A168" s="155"/>
      <c r="B168" s="6">
        <v>5</v>
      </c>
      <c r="C168" s="15" t="s">
        <v>15</v>
      </c>
      <c r="D168" s="306" t="s">
        <v>211</v>
      </c>
      <c r="E168" s="360" t="s">
        <v>183</v>
      </c>
      <c r="F168" s="362" t="s">
        <v>209</v>
      </c>
      <c r="G168" s="359" t="s">
        <v>182</v>
      </c>
      <c r="H168" s="361" t="s">
        <v>207</v>
      </c>
    </row>
    <row r="169" spans="1:8" s="155" customFormat="1">
      <c r="B169" s="6">
        <v>6</v>
      </c>
      <c r="C169" s="15"/>
      <c r="D169" s="271"/>
      <c r="E169" s="6"/>
      <c r="F169" s="271"/>
      <c r="G169" s="428"/>
      <c r="H169" s="428"/>
    </row>
    <row r="170" spans="1:8" s="155" customFormat="1" ht="31.5" hidden="1" customHeight="1">
      <c r="B170" s="296"/>
      <c r="C170" s="135"/>
      <c r="D170" s="136"/>
      <c r="E170" s="296"/>
      <c r="G170" s="429"/>
      <c r="H170" s="429"/>
    </row>
    <row r="171" spans="1:8" s="155" customFormat="1" ht="15" hidden="1" customHeight="1">
      <c r="A171" s="155">
        <v>19</v>
      </c>
      <c r="B171" s="5" t="s">
        <v>0</v>
      </c>
      <c r="C171" s="5" t="s">
        <v>1</v>
      </c>
      <c r="D171" s="5" t="s">
        <v>157</v>
      </c>
      <c r="E171" s="5" t="s">
        <v>158</v>
      </c>
      <c r="F171" s="5" t="s">
        <v>159</v>
      </c>
      <c r="G171" s="5" t="s">
        <v>160</v>
      </c>
      <c r="H171" s="5" t="s">
        <v>161</v>
      </c>
    </row>
    <row r="172" spans="1:8" s="155" customFormat="1" ht="75" hidden="1" customHeight="1">
      <c r="B172" s="6">
        <v>1</v>
      </c>
      <c r="C172" s="15" t="s">
        <v>11</v>
      </c>
      <c r="D172" s="226"/>
      <c r="E172" s="226"/>
      <c r="F172" s="226"/>
      <c r="G172" s="92"/>
      <c r="H172" s="92"/>
    </row>
    <row r="173" spans="1:8" s="155" customFormat="1" ht="15" hidden="1" customHeight="1">
      <c r="B173" s="6">
        <v>2</v>
      </c>
      <c r="C173" s="15" t="s">
        <v>12</v>
      </c>
      <c r="D173" s="226"/>
      <c r="E173" s="226"/>
      <c r="F173" s="226"/>
      <c r="G173" s="92"/>
      <c r="H173" s="92"/>
    </row>
    <row r="174" spans="1:8" s="155" customFormat="1" ht="15" hidden="1" customHeight="1">
      <c r="B174" s="6">
        <v>3</v>
      </c>
      <c r="C174" s="15" t="s">
        <v>13</v>
      </c>
      <c r="D174" s="226"/>
      <c r="E174" s="252"/>
      <c r="F174" s="226"/>
      <c r="G174" s="92"/>
      <c r="H174" s="92"/>
    </row>
    <row r="175" spans="1:8" s="155" customFormat="1" ht="15" hidden="1" customHeight="1">
      <c r="B175" s="6">
        <v>4</v>
      </c>
      <c r="C175" s="15" t="s">
        <v>14</v>
      </c>
      <c r="D175" s="226"/>
      <c r="E175" s="252"/>
      <c r="F175" s="226"/>
      <c r="G175" s="92"/>
      <c r="H175" s="92"/>
    </row>
    <row r="176" spans="1:8" s="155" customFormat="1" ht="15" hidden="1" customHeight="1">
      <c r="B176" s="6">
        <v>5</v>
      </c>
      <c r="C176" s="15" t="s">
        <v>15</v>
      </c>
      <c r="D176" s="226"/>
      <c r="E176" s="252"/>
      <c r="F176" s="252"/>
      <c r="G176" s="428"/>
      <c r="H176" s="428"/>
    </row>
    <row r="177" spans="1:17" s="155" customFormat="1" ht="15" hidden="1" customHeight="1">
      <c r="B177" s="6">
        <v>6</v>
      </c>
      <c r="C177" s="15"/>
      <c r="D177" s="13"/>
      <c r="E177" s="6"/>
      <c r="F177" s="6"/>
      <c r="G177" s="428"/>
      <c r="H177" s="428"/>
    </row>
    <row r="178" spans="1:17" s="155" customFormat="1" ht="31.5" hidden="1" customHeight="1">
      <c r="B178" s="296"/>
      <c r="C178" s="135"/>
      <c r="D178" s="136"/>
      <c r="E178" s="296"/>
      <c r="F178" s="296"/>
      <c r="G178" s="429"/>
      <c r="H178" s="429"/>
    </row>
    <row r="179" spans="1:17" s="155" customFormat="1" ht="31.5" hidden="1" customHeight="1">
      <c r="A179" s="155">
        <v>20</v>
      </c>
      <c r="B179" s="5" t="s">
        <v>0</v>
      </c>
      <c r="C179" s="5" t="s">
        <v>1</v>
      </c>
      <c r="D179" s="5" t="s">
        <v>162</v>
      </c>
      <c r="E179" s="224" t="s">
        <v>163</v>
      </c>
      <c r="F179" s="224" t="s">
        <v>164</v>
      </c>
      <c r="G179" s="224" t="s">
        <v>165</v>
      </c>
      <c r="H179" s="224" t="s">
        <v>166</v>
      </c>
    </row>
    <row r="180" spans="1:17" s="155" customFormat="1" ht="34.5" hidden="1" customHeight="1">
      <c r="B180" s="6">
        <v>1</v>
      </c>
      <c r="C180" s="15" t="s">
        <v>11</v>
      </c>
      <c r="D180" s="92"/>
      <c r="E180" s="92"/>
      <c r="F180" s="92"/>
      <c r="G180" s="92"/>
      <c r="H180" s="92"/>
      <c r="K180" s="226"/>
    </row>
    <row r="181" spans="1:17" s="155" customFormat="1" ht="31.5" hidden="1" customHeight="1">
      <c r="B181" s="6">
        <v>2</v>
      </c>
      <c r="C181" s="15" t="s">
        <v>12</v>
      </c>
      <c r="D181" s="92"/>
      <c r="E181" s="92"/>
      <c r="F181" s="92"/>
      <c r="G181" s="92"/>
      <c r="H181" s="92"/>
    </row>
    <row r="182" spans="1:17" s="155" customFormat="1" ht="24.75" hidden="1" customHeight="1">
      <c r="B182" s="6">
        <v>3</v>
      </c>
      <c r="C182" s="15" t="s">
        <v>13</v>
      </c>
      <c r="D182" s="92"/>
      <c r="E182" s="92"/>
      <c r="F182" s="92"/>
      <c r="G182" s="92"/>
      <c r="H182" s="92"/>
    </row>
    <row r="183" spans="1:17" s="155" customFormat="1" ht="29.25" hidden="1" customHeight="1">
      <c r="B183" s="6">
        <v>4</v>
      </c>
      <c r="C183" s="15" t="s">
        <v>14</v>
      </c>
      <c r="D183" s="92"/>
      <c r="E183" s="92"/>
      <c r="F183" s="92"/>
      <c r="G183" s="92"/>
      <c r="H183" s="92"/>
    </row>
    <row r="184" spans="1:17" ht="15" hidden="1" customHeight="1">
      <c r="A184" s="155"/>
      <c r="B184" s="6">
        <v>5</v>
      </c>
      <c r="C184" s="15" t="s">
        <v>15</v>
      </c>
      <c r="D184" s="13"/>
      <c r="E184" s="6"/>
      <c r="F184" s="6"/>
      <c r="G184" s="428"/>
      <c r="H184" s="428"/>
    </row>
    <row r="185" spans="1:17">
      <c r="A185" s="155"/>
      <c r="B185" s="6">
        <v>6</v>
      </c>
      <c r="C185" s="15"/>
      <c r="D185" s="13"/>
      <c r="E185" s="6"/>
      <c r="F185" s="6"/>
      <c r="G185" s="428"/>
      <c r="H185" s="428"/>
    </row>
    <row r="186" spans="1:17">
      <c r="A186" s="155"/>
      <c r="B186" s="221"/>
      <c r="C186" s="222"/>
      <c r="D186" s="223"/>
      <c r="E186" s="221"/>
      <c r="F186" s="221"/>
      <c r="G186" s="430"/>
      <c r="H186" s="430"/>
      <c r="K186" s="27" t="s">
        <v>16</v>
      </c>
      <c r="L186" s="28" t="s">
        <v>17</v>
      </c>
      <c r="M186" s="29" t="s">
        <v>18</v>
      </c>
      <c r="N186" s="27" t="s">
        <v>3</v>
      </c>
      <c r="O186" s="27" t="s">
        <v>19</v>
      </c>
    </row>
    <row r="187" spans="1:17" ht="36.75" customHeight="1">
      <c r="A187" s="155"/>
      <c r="B187" s="296"/>
      <c r="C187" s="135"/>
      <c r="D187" s="136"/>
      <c r="E187" s="296"/>
      <c r="F187" s="296"/>
      <c r="G187" s="429"/>
      <c r="H187" s="429"/>
      <c r="K187" s="2">
        <v>1</v>
      </c>
      <c r="L187" s="228"/>
      <c r="M187" s="31" t="str">
        <f t="shared" ref="M187:M193" si="4">B10</f>
        <v xml:space="preserve">Αγγλικά ή Γαλλικά </v>
      </c>
      <c r="N187" s="32">
        <f t="shared" ref="N187:N193" si="5">E10</f>
        <v>3</v>
      </c>
      <c r="O187" s="33" t="s">
        <v>85</v>
      </c>
      <c r="Q187" s="52" t="str">
        <f t="shared" ref="Q187:Q199" si="6">M187</f>
        <v xml:space="preserve">Αγγλικά ή Γαλλικά </v>
      </c>
    </row>
    <row r="188" spans="1:17" ht="60" customHeight="1">
      <c r="A188" s="155"/>
      <c r="B188" s="155"/>
      <c r="C188" s="155"/>
      <c r="D188" s="155"/>
      <c r="E188" s="155"/>
      <c r="F188" s="155"/>
      <c r="K188" s="2">
        <v>2</v>
      </c>
      <c r="L188" s="228"/>
      <c r="M188" s="31" t="str">
        <f t="shared" si="4"/>
        <v xml:space="preserve">Ιστορία Τέχνης </v>
      </c>
      <c r="N188" s="32">
        <f t="shared" si="5"/>
        <v>2</v>
      </c>
      <c r="O188" s="33" t="s">
        <v>86</v>
      </c>
      <c r="Q188" s="52" t="str">
        <f t="shared" si="6"/>
        <v xml:space="preserve">Ιστορία Τέχνης </v>
      </c>
    </row>
    <row r="189" spans="1:17" ht="27">
      <c r="A189" s="155"/>
      <c r="B189" s="244"/>
      <c r="C189" s="244"/>
      <c r="D189" s="244" t="s">
        <v>33</v>
      </c>
      <c r="E189" s="244"/>
      <c r="F189" s="244"/>
      <c r="G189" s="431"/>
      <c r="H189" s="431"/>
      <c r="K189" s="2">
        <v>3</v>
      </c>
      <c r="L189" s="226"/>
      <c r="M189" s="31" t="str">
        <f t="shared" si="4"/>
        <v xml:space="preserve">Φυσική Αγωγή &amp; Αυτοάμυνα ΕΡΓΑΣΤΗΡΙΟ </v>
      </c>
      <c r="N189" s="32">
        <f t="shared" si="5"/>
        <v>2</v>
      </c>
      <c r="O189" s="33" t="s">
        <v>87</v>
      </c>
      <c r="Q189" s="52" t="str">
        <f t="shared" si="6"/>
        <v xml:space="preserve">Φυσική Αγωγή &amp; Αυτοάμυνα ΕΡΓΑΣΤΗΡΙΟ </v>
      </c>
    </row>
    <row r="190" spans="1:17" ht="54">
      <c r="A190" s="155"/>
      <c r="B190" s="5" t="s">
        <v>0</v>
      </c>
      <c r="C190" s="378" t="s">
        <v>1</v>
      </c>
      <c r="D190" s="387" t="s">
        <v>286</v>
      </c>
      <c r="E190" s="387" t="s">
        <v>287</v>
      </c>
      <c r="F190" s="387" t="s">
        <v>288</v>
      </c>
      <c r="G190" s="387" t="s">
        <v>289</v>
      </c>
      <c r="H190" s="387" t="s">
        <v>290</v>
      </c>
      <c r="K190" s="2">
        <v>4</v>
      </c>
      <c r="L190" s="228"/>
      <c r="M190" s="31" t="str">
        <f t="shared" si="4"/>
        <v xml:space="preserve">Βασικές Αρχές Φύλαξης Μουσείων,Μνημείων και Αρχαιολογικών Χώρων </v>
      </c>
      <c r="N190" s="32">
        <f t="shared" si="5"/>
        <v>2</v>
      </c>
      <c r="O190" s="33" t="s">
        <v>89</v>
      </c>
      <c r="Q190" s="52" t="str">
        <f t="shared" si="6"/>
        <v xml:space="preserve">Βασικές Αρχές Φύλαξης Μουσείων,Μνημείων και Αρχαιολογικών Χώρων </v>
      </c>
    </row>
    <row r="191" spans="1:17" ht="75">
      <c r="A191" s="155"/>
      <c r="B191" s="6">
        <v>1</v>
      </c>
      <c r="C191" s="379" t="s">
        <v>11</v>
      </c>
      <c r="E191" s="367" t="s">
        <v>180</v>
      </c>
      <c r="F191" s="367" t="s">
        <v>184</v>
      </c>
      <c r="G191" s="367" t="s">
        <v>182</v>
      </c>
      <c r="H191" s="381" t="s">
        <v>207</v>
      </c>
      <c r="K191" s="2">
        <v>5</v>
      </c>
      <c r="L191" s="228"/>
      <c r="M191" s="31" t="str">
        <f t="shared" si="4"/>
        <v>Κώδικες Επαγγελματικής Συμπεριφοράς</v>
      </c>
      <c r="N191" s="32">
        <f t="shared" si="5"/>
        <v>1</v>
      </c>
      <c r="O191" s="33" t="s">
        <v>88</v>
      </c>
      <c r="Q191" s="52" t="str">
        <f t="shared" si="6"/>
        <v>Κώδικες Επαγγελματικής Συμπεριφοράς</v>
      </c>
    </row>
    <row r="192" spans="1:17" ht="45">
      <c r="A192" s="155"/>
      <c r="B192" s="6">
        <v>2</v>
      </c>
      <c r="C192" s="379" t="s">
        <v>12</v>
      </c>
      <c r="D192" s="381" t="s">
        <v>210</v>
      </c>
      <c r="E192" s="367"/>
      <c r="F192" s="367"/>
      <c r="G192" s="367"/>
      <c r="H192" s="381"/>
      <c r="K192" s="2">
        <v>6</v>
      </c>
      <c r="L192" s="228"/>
      <c r="M192" s="31" t="str">
        <f t="shared" si="4"/>
        <v>Εισαγωγή στις Βασικές Έννοιες Προστασίας της Πολιτιστικής Κληρονομιάς</v>
      </c>
      <c r="N192" s="32">
        <f t="shared" si="5"/>
        <v>2</v>
      </c>
      <c r="O192" s="33" t="s">
        <v>92</v>
      </c>
      <c r="Q192" s="52" t="str">
        <f t="shared" si="6"/>
        <v>Εισαγωγή στις Βασικές Έννοιες Προστασίας της Πολιτιστικής Κληρονομιάς</v>
      </c>
    </row>
    <row r="193" spans="1:17" ht="60">
      <c r="A193" s="155"/>
      <c r="B193" s="6">
        <v>3</v>
      </c>
      <c r="C193" s="379" t="s">
        <v>13</v>
      </c>
      <c r="D193" s="381"/>
      <c r="E193" s="367" t="s">
        <v>183</v>
      </c>
      <c r="F193" s="367" t="s">
        <v>208</v>
      </c>
      <c r="G193" s="367" t="s">
        <v>205</v>
      </c>
      <c r="H193" s="381" t="s">
        <v>209</v>
      </c>
      <c r="K193" s="2">
        <v>7</v>
      </c>
      <c r="L193" s="228"/>
      <c r="M193" s="31" t="str">
        <f t="shared" si="4"/>
        <v xml:space="preserve">Αντιμετώπιση Έκτακτων Περιστατικών ΘΕΩΡΙΑ </v>
      </c>
      <c r="N193" s="32">
        <f t="shared" si="5"/>
        <v>2</v>
      </c>
      <c r="O193" s="33" t="s">
        <v>91</v>
      </c>
      <c r="Q193" s="52" t="str">
        <f t="shared" si="6"/>
        <v xml:space="preserve">Αντιμετώπιση Έκτακτων Περιστατικών ΘΕΩΡΙΑ </v>
      </c>
    </row>
    <row r="194" spans="1:17" ht="51.75">
      <c r="A194" s="155"/>
      <c r="B194" s="6">
        <v>4</v>
      </c>
      <c r="C194" s="379" t="s">
        <v>14</v>
      </c>
      <c r="D194" s="306" t="s">
        <v>211</v>
      </c>
      <c r="E194" s="367"/>
      <c r="F194" s="381" t="s">
        <v>206</v>
      </c>
      <c r="G194" s="367"/>
      <c r="H194" s="381"/>
      <c r="K194" s="2">
        <v>8</v>
      </c>
      <c r="L194" s="228"/>
      <c r="M194" s="31" t="str">
        <f>B17</f>
        <v>Αντιμετώπιση Έκτακτων Περιστατικών ΕΡΓΑΣΤΗΡΙΟ</v>
      </c>
      <c r="N194" s="32">
        <f>E17</f>
        <v>1</v>
      </c>
      <c r="O194" s="33" t="s">
        <v>90</v>
      </c>
      <c r="Q194" s="52" t="str">
        <f t="shared" si="6"/>
        <v>Αντιμετώπιση Έκτακτων Περιστατικών ΕΡΓΑΣΤΗΡΙΟ</v>
      </c>
    </row>
    <row r="195" spans="1:17" ht="54">
      <c r="A195" s="155"/>
      <c r="B195" s="163">
        <v>5</v>
      </c>
      <c r="C195" s="379" t="s">
        <v>15</v>
      </c>
      <c r="D195" s="388"/>
      <c r="E195" s="389"/>
      <c r="F195" s="390"/>
      <c r="G195" s="373"/>
      <c r="H195" s="432"/>
      <c r="K195" s="2">
        <v>9</v>
      </c>
      <c r="L195" s="228"/>
      <c r="M195" s="31" t="str">
        <f>B18</f>
        <v>Στοιχεία Νομοθεσίας για την Προστασία της Φυσικής &amp; Πολιτιστικής Κληρονομιάς</v>
      </c>
      <c r="N195" s="32">
        <f>E18</f>
        <v>2</v>
      </c>
      <c r="O195" s="33" t="s">
        <v>93</v>
      </c>
      <c r="Q195" s="52" t="str">
        <f t="shared" si="6"/>
        <v>Στοιχεία Νομοθεσίας για την Προστασία της Φυσικής &amp; Πολιτιστικής Κληρονομιάς</v>
      </c>
    </row>
    <row r="196" spans="1:17" ht="60.75" customHeight="1">
      <c r="A196" s="155"/>
      <c r="B196" s="293"/>
      <c r="C196" s="296"/>
      <c r="D196" s="135"/>
      <c r="E196" s="136"/>
      <c r="F196" s="296"/>
      <c r="G196" s="429"/>
      <c r="H196" s="429"/>
      <c r="K196" s="2">
        <v>10</v>
      </c>
      <c r="L196" s="228"/>
      <c r="M196" s="31" t="str">
        <f>B19</f>
        <v>Ηλεκτρονικά Συστήματα Ασφαλείας θεωρία</v>
      </c>
      <c r="N196" s="32">
        <f>E19</f>
        <v>2</v>
      </c>
      <c r="O196" s="33" t="s">
        <v>95</v>
      </c>
      <c r="Q196" s="52" t="str">
        <f t="shared" si="6"/>
        <v>Ηλεκτρονικά Συστήματα Ασφαλείας θεωρία</v>
      </c>
    </row>
    <row r="197" spans="1:17" ht="60" customHeight="1">
      <c r="A197" s="155"/>
      <c r="B197" s="483" t="s">
        <v>34</v>
      </c>
      <c r="C197" s="483"/>
      <c r="D197" s="483"/>
      <c r="E197" s="483"/>
      <c r="F197" s="483"/>
      <c r="G197" s="483"/>
      <c r="H197" s="483"/>
      <c r="I197" s="356"/>
      <c r="K197" s="2">
        <v>11</v>
      </c>
      <c r="L197" s="228"/>
      <c r="M197" s="31" t="str">
        <f>B20</f>
        <v>Ηλεκτρονικά Συστήματα Ασφαλείας Εργαστήριο</v>
      </c>
      <c r="N197" s="32">
        <f>E20</f>
        <v>1</v>
      </c>
      <c r="O197" s="33" t="s">
        <v>96</v>
      </c>
      <c r="Q197" s="52" t="str">
        <f t="shared" si="6"/>
        <v>Ηλεκτρονικά Συστήματα Ασφαλείας Εργαστήριο</v>
      </c>
    </row>
    <row r="198" spans="1:17" ht="83.25" customHeight="1">
      <c r="A198" s="155"/>
      <c r="B198" s="5" t="s">
        <v>0</v>
      </c>
      <c r="C198" s="378" t="s">
        <v>1</v>
      </c>
      <c r="D198" s="368"/>
      <c r="E198" s="371" t="s">
        <v>335</v>
      </c>
      <c r="F198" s="371" t="s">
        <v>336</v>
      </c>
      <c r="G198" s="371" t="s">
        <v>337</v>
      </c>
      <c r="H198" s="371" t="s">
        <v>338</v>
      </c>
      <c r="I198" s="372" t="s">
        <v>340</v>
      </c>
      <c r="K198" s="2">
        <v>12</v>
      </c>
      <c r="L198" s="30">
        <f>M404</f>
        <v>0</v>
      </c>
      <c r="M198" s="31">
        <f>B24</f>
        <v>0</v>
      </c>
      <c r="N198" s="32">
        <f>E24</f>
        <v>0</v>
      </c>
      <c r="O198" s="33"/>
      <c r="Q198" s="53">
        <f t="shared" si="6"/>
        <v>0</v>
      </c>
    </row>
    <row r="199" spans="1:17" ht="83.25" customHeight="1">
      <c r="A199" s="155"/>
      <c r="B199" s="6">
        <v>1</v>
      </c>
      <c r="C199" s="379" t="s">
        <v>61</v>
      </c>
      <c r="D199" s="368"/>
      <c r="E199" s="367" t="s">
        <v>180</v>
      </c>
      <c r="F199" s="367" t="s">
        <v>184</v>
      </c>
      <c r="G199" s="367" t="s">
        <v>182</v>
      </c>
      <c r="H199" s="381" t="s">
        <v>207</v>
      </c>
      <c r="I199" s="381" t="s">
        <v>210</v>
      </c>
      <c r="K199" s="2">
        <v>13</v>
      </c>
      <c r="L199" s="30">
        <f>M419</f>
        <v>0</v>
      </c>
      <c r="M199" s="31">
        <f>B25</f>
        <v>0</v>
      </c>
      <c r="N199" s="32">
        <f>E25</f>
        <v>0</v>
      </c>
      <c r="O199" s="33"/>
      <c r="Q199" s="53">
        <f t="shared" si="6"/>
        <v>0</v>
      </c>
    </row>
    <row r="200" spans="1:17" ht="79.5" customHeight="1" thickBot="1">
      <c r="A200" s="155"/>
      <c r="B200" s="6">
        <v>1</v>
      </c>
      <c r="C200" s="379"/>
      <c r="D200" s="368"/>
      <c r="E200" s="367" t="s">
        <v>180</v>
      </c>
      <c r="F200" s="367" t="s">
        <v>184</v>
      </c>
      <c r="G200" s="367" t="s">
        <v>182</v>
      </c>
      <c r="H200" s="381" t="s">
        <v>207</v>
      </c>
      <c r="I200" s="381" t="s">
        <v>210</v>
      </c>
      <c r="K200" s="58"/>
      <c r="L200" s="61"/>
      <c r="M200" s="59" t="s">
        <v>20</v>
      </c>
      <c r="N200" s="60">
        <f>SUM(N187:N199)</f>
        <v>20</v>
      </c>
      <c r="O200" s="54">
        <f>SUM(O187:O198)</f>
        <v>0</v>
      </c>
    </row>
    <row r="201" spans="1:17" ht="60">
      <c r="A201" s="155"/>
      <c r="B201" s="6">
        <v>2</v>
      </c>
      <c r="C201" s="379" t="s">
        <v>62</v>
      </c>
      <c r="D201" s="368"/>
      <c r="E201" s="367" t="s">
        <v>183</v>
      </c>
      <c r="F201" s="367" t="s">
        <v>208</v>
      </c>
      <c r="G201" s="367" t="s">
        <v>205</v>
      </c>
      <c r="H201" s="381" t="s">
        <v>209</v>
      </c>
      <c r="I201" s="381" t="s">
        <v>211</v>
      </c>
      <c r="K201" s="66"/>
      <c r="L201" s="41"/>
      <c r="M201" s="41"/>
      <c r="N201" s="17"/>
      <c r="O201" s="65"/>
    </row>
    <row r="202" spans="1:17" ht="60">
      <c r="A202" s="155"/>
      <c r="B202" s="6">
        <v>2</v>
      </c>
      <c r="C202" s="379"/>
      <c r="D202" s="368"/>
      <c r="E202" s="367" t="s">
        <v>183</v>
      </c>
      <c r="F202" s="367" t="s">
        <v>208</v>
      </c>
      <c r="G202" s="367" t="s">
        <v>205</v>
      </c>
      <c r="H202" s="381" t="s">
        <v>209</v>
      </c>
      <c r="I202" s="381" t="s">
        <v>211</v>
      </c>
      <c r="J202" s="380"/>
      <c r="K202" s="66"/>
      <c r="L202" s="40"/>
      <c r="M202" s="40"/>
      <c r="N202" s="17"/>
      <c r="O202" s="65"/>
    </row>
    <row r="203" spans="1:17" ht="49.5" customHeight="1">
      <c r="A203" s="155"/>
      <c r="B203" s="6">
        <v>3</v>
      </c>
      <c r="C203" s="379" t="s">
        <v>63</v>
      </c>
      <c r="D203" s="367"/>
      <c r="E203" s="369"/>
      <c r="F203" s="381" t="s">
        <v>206</v>
      </c>
      <c r="G203" s="369"/>
      <c r="H203" s="369"/>
      <c r="I203" s="368"/>
      <c r="K203" s="66"/>
      <c r="L203" s="473" t="s">
        <v>21</v>
      </c>
      <c r="M203" s="473"/>
      <c r="N203" s="17"/>
      <c r="O203" s="65"/>
    </row>
    <row r="204" spans="1:17" ht="46.5" customHeight="1">
      <c r="A204" s="155"/>
      <c r="B204" s="6">
        <v>3</v>
      </c>
      <c r="C204" s="379"/>
      <c r="D204" s="367"/>
      <c r="E204" s="368"/>
      <c r="F204" s="381" t="s">
        <v>206</v>
      </c>
      <c r="G204" s="426"/>
      <c r="H204" s="370"/>
      <c r="I204" s="368"/>
      <c r="K204" s="34" t="s">
        <v>22</v>
      </c>
      <c r="L204" s="17" t="s">
        <v>23</v>
      </c>
      <c r="M204" s="17"/>
      <c r="N204" s="17"/>
      <c r="O204" s="65"/>
    </row>
    <row r="205" spans="1:17">
      <c r="B205" s="199"/>
      <c r="C205" s="199"/>
      <c r="D205" s="200"/>
      <c r="E205" s="200"/>
      <c r="F205" s="200"/>
      <c r="G205" s="452"/>
      <c r="H205" s="452"/>
      <c r="K205" s="66"/>
      <c r="L205" s="17" t="s">
        <v>24</v>
      </c>
      <c r="M205" s="17"/>
      <c r="N205" s="17"/>
      <c r="O205" s="65"/>
    </row>
    <row r="206" spans="1:17">
      <c r="B206" s="201"/>
      <c r="C206" s="201"/>
      <c r="G206" s="435"/>
      <c r="H206" s="435"/>
      <c r="K206" s="66"/>
      <c r="L206" s="17"/>
      <c r="M206" s="17"/>
      <c r="N206" s="17"/>
      <c r="O206" s="65"/>
    </row>
    <row r="207" spans="1:17">
      <c r="B207" s="201"/>
      <c r="C207" s="201"/>
      <c r="G207" s="435"/>
      <c r="H207" s="435"/>
      <c r="K207" s="34" t="s">
        <v>25</v>
      </c>
      <c r="L207" s="17" t="s">
        <v>26</v>
      </c>
      <c r="M207" s="17"/>
      <c r="N207" s="17"/>
      <c r="O207" s="65"/>
    </row>
    <row r="208" spans="1:17">
      <c r="B208" s="99"/>
      <c r="C208" s="184"/>
      <c r="G208" s="435"/>
      <c r="H208" s="435"/>
      <c r="K208" s="66"/>
      <c r="L208" s="17" t="s">
        <v>27</v>
      </c>
      <c r="M208" s="17"/>
      <c r="N208" s="17"/>
      <c r="O208" s="65"/>
    </row>
    <row r="209" spans="2:15">
      <c r="B209" s="202"/>
      <c r="C209" s="202"/>
      <c r="G209" s="453"/>
      <c r="H209" s="453"/>
      <c r="K209" s="66"/>
      <c r="L209" s="35" t="s">
        <v>28</v>
      </c>
      <c r="M209" s="17"/>
      <c r="N209" s="17"/>
      <c r="O209" s="65"/>
    </row>
    <row r="210" spans="2:15">
      <c r="B210" s="99"/>
      <c r="C210" s="99"/>
      <c r="G210" s="435"/>
      <c r="H210" s="435"/>
      <c r="K210" s="66"/>
      <c r="L210" s="17" t="s">
        <v>29</v>
      </c>
      <c r="M210" s="17"/>
      <c r="N210" s="17"/>
      <c r="O210" s="65"/>
    </row>
    <row r="211" spans="2:15" ht="15" customHeight="1">
      <c r="B211" s="203"/>
      <c r="C211" s="199"/>
      <c r="G211" s="435"/>
      <c r="H211" s="435"/>
      <c r="K211" s="66"/>
      <c r="L211" s="17" t="s">
        <v>30</v>
      </c>
      <c r="M211" s="17"/>
      <c r="N211" s="17"/>
      <c r="O211" s="65"/>
    </row>
    <row r="212" spans="2:15">
      <c r="B212" s="199"/>
      <c r="C212" s="199"/>
      <c r="G212" s="435"/>
      <c r="H212" s="435"/>
      <c r="K212" s="66"/>
      <c r="L212" s="17" t="s">
        <v>47</v>
      </c>
      <c r="M212" s="17"/>
      <c r="N212" s="17"/>
      <c r="O212" s="65"/>
    </row>
    <row r="213" spans="2:15">
      <c r="B213" s="199"/>
      <c r="C213" s="199"/>
      <c r="D213" s="199"/>
      <c r="E213" s="199"/>
      <c r="F213" s="199"/>
      <c r="G213" s="435"/>
      <c r="H213" s="435"/>
      <c r="K213" s="66"/>
      <c r="L213" s="99" t="s">
        <v>48</v>
      </c>
      <c r="M213" s="17"/>
      <c r="N213" s="17"/>
      <c r="O213" s="65"/>
    </row>
    <row r="214" spans="2:15">
      <c r="B214" s="199"/>
      <c r="C214" s="199"/>
      <c r="D214" s="199"/>
      <c r="E214" s="199"/>
      <c r="F214" s="199"/>
      <c r="G214" s="435"/>
      <c r="H214" s="435"/>
      <c r="K214" s="66"/>
      <c r="L214" s="17"/>
      <c r="M214" s="68" t="s">
        <v>31</v>
      </c>
      <c r="N214" s="17"/>
      <c r="O214" s="65"/>
    </row>
    <row r="215" spans="2:15">
      <c r="B215" s="199"/>
      <c r="C215" s="199"/>
      <c r="D215" s="199"/>
      <c r="E215" s="199"/>
      <c r="F215" s="199"/>
      <c r="G215" s="435"/>
      <c r="H215" s="435"/>
      <c r="K215" s="66"/>
      <c r="L215" s="17"/>
      <c r="M215" s="68" t="s">
        <v>32</v>
      </c>
      <c r="N215" s="17"/>
      <c r="O215" s="65"/>
    </row>
    <row r="216" spans="2:15" ht="15.75" thickBot="1">
      <c r="B216" s="199"/>
      <c r="C216" s="199"/>
      <c r="D216" s="199"/>
      <c r="E216" s="199"/>
      <c r="F216" s="199"/>
      <c r="G216" s="435"/>
      <c r="H216" s="435"/>
      <c r="K216" s="18"/>
      <c r="L216" s="19"/>
      <c r="M216" s="19"/>
      <c r="N216" s="19"/>
      <c r="O216" s="20"/>
    </row>
    <row r="217" spans="2:15">
      <c r="B217" s="199"/>
      <c r="C217" s="199"/>
      <c r="D217" s="199"/>
      <c r="E217" s="199"/>
      <c r="F217" s="199"/>
      <c r="G217" s="435"/>
      <c r="H217" s="435"/>
    </row>
    <row r="218" spans="2:15">
      <c r="B218" s="199"/>
      <c r="C218" s="199"/>
      <c r="D218" s="199"/>
      <c r="E218" s="199"/>
      <c r="F218" s="199"/>
      <c r="G218" s="435"/>
      <c r="H218" s="435"/>
    </row>
    <row r="219" spans="2:15" ht="18.75">
      <c r="B219" s="199"/>
      <c r="C219" s="199"/>
      <c r="D219" s="199"/>
      <c r="E219" s="199"/>
      <c r="F219" s="199"/>
      <c r="G219" s="435"/>
      <c r="H219" s="435"/>
      <c r="L219" s="37"/>
      <c r="M219" s="44" t="s">
        <v>194</v>
      </c>
      <c r="N219" s="37"/>
    </row>
    <row r="220" spans="2:15" ht="15.75">
      <c r="B220" s="199"/>
      <c r="C220" s="199"/>
      <c r="D220" s="199"/>
      <c r="E220" s="199"/>
      <c r="F220" s="199"/>
      <c r="G220" s="435"/>
      <c r="H220" s="435"/>
      <c r="L220" s="37"/>
      <c r="M220" s="45"/>
      <c r="N220" s="37"/>
    </row>
    <row r="221" spans="2:15" ht="15.75">
      <c r="B221" s="199"/>
      <c r="C221" s="199"/>
      <c r="D221" s="199"/>
      <c r="E221" s="199"/>
      <c r="F221" s="199"/>
      <c r="G221" s="435"/>
      <c r="H221" s="435"/>
      <c r="L221" s="42"/>
      <c r="M221" s="46" t="str">
        <f>$A$1</f>
        <v xml:space="preserve">Φύλακας Μουσείων &amp; Αρχαιολογικών Χώρων  </v>
      </c>
      <c r="N221" s="37"/>
    </row>
    <row r="222" spans="2:15" ht="15.75">
      <c r="B222" s="199"/>
      <c r="C222" s="199"/>
      <c r="D222" s="199"/>
      <c r="E222" s="199"/>
      <c r="F222" s="199"/>
      <c r="G222" s="435"/>
      <c r="H222" s="435"/>
      <c r="L222" s="37"/>
      <c r="M222" s="47"/>
      <c r="N222" s="37"/>
    </row>
    <row r="223" spans="2:15" ht="15.75">
      <c r="B223" s="199"/>
      <c r="C223" s="199"/>
      <c r="D223" s="199"/>
      <c r="E223" s="199"/>
      <c r="F223" s="199"/>
      <c r="G223" s="435"/>
      <c r="H223" s="435"/>
      <c r="L223" s="37"/>
      <c r="M223" s="47"/>
      <c r="N223" s="37"/>
    </row>
    <row r="224" spans="2:15" ht="18.75">
      <c r="B224" s="199"/>
      <c r="C224" s="199"/>
      <c r="D224" s="199"/>
      <c r="E224" s="199"/>
      <c r="F224" s="199"/>
      <c r="G224" s="435"/>
      <c r="H224" s="435"/>
      <c r="L224" s="37"/>
      <c r="M224" s="49" t="str">
        <f>B10</f>
        <v xml:space="preserve">Αγγλικά ή Γαλλικά </v>
      </c>
      <c r="N224" s="37"/>
    </row>
    <row r="225" spans="2:14" ht="15.75">
      <c r="B225" s="199"/>
      <c r="C225" s="199"/>
      <c r="D225" s="199"/>
      <c r="E225" s="199"/>
      <c r="F225" s="199"/>
      <c r="G225" s="435"/>
      <c r="H225" s="435"/>
      <c r="L225" s="37"/>
      <c r="M225" s="47" t="str">
        <f>IF(M224=B10,IF(C10&lt;&gt;"",C9,IF(D10&lt;&gt;"",D9,0)))</f>
        <v>ΘΕΩΡΙΑ</v>
      </c>
      <c r="N225" s="37"/>
    </row>
    <row r="226" spans="2:14">
      <c r="B226" s="199"/>
      <c r="C226" s="199"/>
      <c r="D226" s="199"/>
      <c r="E226" s="199"/>
      <c r="F226" s="199"/>
      <c r="G226" s="435"/>
      <c r="H226" s="435"/>
      <c r="L226" s="43"/>
      <c r="M226" s="48"/>
      <c r="N226" s="38"/>
    </row>
    <row r="227" spans="2:14" ht="18.75">
      <c r="B227" s="199"/>
      <c r="C227" s="199"/>
      <c r="D227" s="199"/>
      <c r="E227" s="199"/>
      <c r="F227" s="199"/>
      <c r="G227" s="435"/>
      <c r="H227" s="435"/>
      <c r="L227" s="43"/>
      <c r="M227" s="49"/>
      <c r="N227" s="38"/>
    </row>
    <row r="228" spans="2:14">
      <c r="B228" s="199"/>
      <c r="C228" s="199"/>
      <c r="D228" s="199"/>
      <c r="E228" s="199"/>
      <c r="F228" s="199"/>
      <c r="G228" s="435"/>
      <c r="H228" s="435"/>
      <c r="L228" s="43"/>
      <c r="M228" s="48"/>
      <c r="N228" s="38"/>
    </row>
    <row r="229" spans="2:14">
      <c r="B229" s="199"/>
      <c r="C229" s="199"/>
      <c r="D229" s="199"/>
      <c r="E229" s="199"/>
      <c r="F229" s="199"/>
      <c r="G229" s="435"/>
      <c r="H229" s="435"/>
      <c r="L229" s="43"/>
      <c r="M229" s="48" t="str">
        <f>IF(M225="ΘΕΩΡΙΑ",G10,IF(M225="ΕΡΓΑΣΤΗΡΙΟ",H10,0))</f>
        <v>ΖΗΣΟΠΟΥΛΟΥ ΑΓΑΘΗ (ΑΜ.  8334)</v>
      </c>
      <c r="N229" s="38"/>
    </row>
    <row r="230" spans="2:14">
      <c r="B230" s="199"/>
      <c r="C230" s="199"/>
      <c r="D230" s="199"/>
      <c r="E230" s="199"/>
      <c r="F230" s="199"/>
      <c r="G230" s="435"/>
      <c r="H230" s="435"/>
      <c r="L230" s="43"/>
      <c r="M230" s="48"/>
      <c r="N230" s="38"/>
    </row>
    <row r="231" spans="2:14" ht="18.75">
      <c r="B231" s="199"/>
      <c r="C231" s="199"/>
      <c r="D231" s="199"/>
      <c r="E231" s="199"/>
      <c r="F231" s="199"/>
      <c r="G231" s="435"/>
      <c r="H231" s="435"/>
      <c r="L231" s="43"/>
      <c r="M231" s="50" t="str">
        <f>$A$3</f>
        <v>Δ’ Εξάμηνο   -  ΑΙΘΟΥΣΑ : 16</v>
      </c>
      <c r="N231" s="38"/>
    </row>
    <row r="232" spans="2:14" ht="18.75">
      <c r="B232" s="199"/>
      <c r="C232" s="199"/>
      <c r="D232" s="199"/>
      <c r="E232" s="199"/>
      <c r="F232" s="199"/>
      <c r="G232" s="435"/>
      <c r="H232" s="435"/>
      <c r="L232" s="43"/>
      <c r="M232" s="39"/>
      <c r="N232" s="38"/>
    </row>
    <row r="233" spans="2:14">
      <c r="B233" s="199"/>
      <c r="C233" s="199"/>
      <c r="D233" s="199"/>
      <c r="E233" s="199"/>
      <c r="F233" s="199"/>
      <c r="G233" s="435"/>
      <c r="H233" s="435"/>
      <c r="L233" s="43"/>
      <c r="M233" s="17"/>
      <c r="N233" s="38"/>
    </row>
    <row r="234" spans="2:14">
      <c r="B234" s="199"/>
      <c r="C234" s="199"/>
      <c r="D234" s="199"/>
      <c r="E234" s="199"/>
      <c r="F234" s="199"/>
      <c r="G234" s="435"/>
      <c r="H234" s="435"/>
      <c r="L234" s="17"/>
      <c r="M234" s="17"/>
      <c r="N234" s="17"/>
    </row>
    <row r="235" spans="2:14" ht="18.75">
      <c r="B235" s="199"/>
      <c r="C235" s="199"/>
      <c r="D235" s="199"/>
      <c r="E235" s="199"/>
      <c r="F235" s="199"/>
      <c r="G235" s="435"/>
      <c r="H235" s="435"/>
      <c r="L235" s="37"/>
      <c r="M235" s="44" t="str">
        <f>$M$219</f>
        <v>2021 Β</v>
      </c>
      <c r="N235" s="37"/>
    </row>
    <row r="236" spans="2:14" ht="15.75">
      <c r="B236" s="199"/>
      <c r="C236" s="199"/>
      <c r="D236" s="199"/>
      <c r="E236" s="199"/>
      <c r="F236" s="199"/>
      <c r="G236" s="435"/>
      <c r="H236" s="435"/>
      <c r="L236" s="37"/>
      <c r="M236" s="45"/>
      <c r="N236" s="37"/>
    </row>
    <row r="237" spans="2:14" ht="15.75">
      <c r="B237" s="199"/>
      <c r="C237" s="199"/>
      <c r="D237" s="199"/>
      <c r="E237" s="199"/>
      <c r="F237" s="199"/>
      <c r="G237" s="435"/>
      <c r="H237" s="435"/>
      <c r="L237" s="42"/>
      <c r="M237" s="46" t="str">
        <f>$A$1</f>
        <v xml:space="preserve">Φύλακας Μουσείων &amp; Αρχαιολογικών Χώρων  </v>
      </c>
      <c r="N237" s="37"/>
    </row>
    <row r="238" spans="2:14" ht="15.75">
      <c r="B238" s="199"/>
      <c r="C238" s="199"/>
      <c r="D238" s="199"/>
      <c r="E238" s="199"/>
      <c r="F238" s="199"/>
      <c r="G238" s="435"/>
      <c r="H238" s="435"/>
      <c r="L238" s="37"/>
      <c r="M238" s="47"/>
      <c r="N238" s="37"/>
    </row>
    <row r="239" spans="2:14" ht="15.75">
      <c r="B239" s="199"/>
      <c r="C239" s="199"/>
      <c r="D239" s="199"/>
      <c r="E239" s="199"/>
      <c r="F239" s="199"/>
      <c r="G239" s="435"/>
      <c r="H239" s="435"/>
      <c r="L239" s="37"/>
      <c r="M239" s="47"/>
      <c r="N239" s="37"/>
    </row>
    <row r="240" spans="2:14" ht="15.75">
      <c r="B240" s="199"/>
      <c r="C240" s="199"/>
      <c r="D240" s="199"/>
      <c r="E240" s="199"/>
      <c r="F240" s="199"/>
      <c r="G240" s="435"/>
      <c r="H240" s="435"/>
      <c r="L240" s="37"/>
      <c r="M240" s="217" t="str">
        <f>B11</f>
        <v xml:space="preserve">Ιστορία Τέχνης </v>
      </c>
      <c r="N240" s="37"/>
    </row>
    <row r="241" spans="2:14" ht="15.75">
      <c r="B241" s="199"/>
      <c r="C241" s="199"/>
      <c r="D241" s="199"/>
      <c r="E241" s="199"/>
      <c r="F241" s="199"/>
      <c r="G241" s="435"/>
      <c r="H241" s="435"/>
      <c r="L241" s="37"/>
      <c r="M241" s="47" t="str">
        <f>IF(M240=B11,IF(C11&lt;&gt;"",C9,IF(D11&lt;&gt;"",D9,0)))</f>
        <v>ΘΕΩΡΙΑ</v>
      </c>
      <c r="N241" s="37"/>
    </row>
    <row r="242" spans="2:14">
      <c r="B242" s="199"/>
      <c r="C242" s="199"/>
      <c r="D242" s="199"/>
      <c r="E242" s="199"/>
      <c r="F242" s="199"/>
      <c r="G242" s="435"/>
      <c r="H242" s="435"/>
      <c r="L242" s="43"/>
      <c r="M242" s="48"/>
      <c r="N242" s="38"/>
    </row>
    <row r="243" spans="2:14" ht="18.75">
      <c r="B243" s="199"/>
      <c r="C243" s="199"/>
      <c r="D243" s="199"/>
      <c r="E243" s="199"/>
      <c r="F243" s="199"/>
      <c r="G243" s="435"/>
      <c r="H243" s="435"/>
      <c r="L243" s="43"/>
      <c r="M243" s="49"/>
      <c r="N243" s="38"/>
    </row>
    <row r="244" spans="2:14">
      <c r="B244" s="199"/>
      <c r="C244" s="199"/>
      <c r="D244" s="199"/>
      <c r="E244" s="199"/>
      <c r="F244" s="199"/>
      <c r="G244" s="435"/>
      <c r="H244" s="435"/>
      <c r="L244" s="43"/>
      <c r="M244" s="48"/>
      <c r="N244" s="38"/>
    </row>
    <row r="245" spans="2:14">
      <c r="B245" s="99"/>
      <c r="C245" s="99"/>
      <c r="D245" s="99"/>
      <c r="E245" s="99"/>
      <c r="F245" s="99"/>
      <c r="G245" s="435"/>
      <c r="H245" s="435"/>
      <c r="L245" s="43"/>
      <c r="M245" s="48" t="str">
        <f>IF(M241="ΘΕΩΡΙΑ",G11,IF(M241="ΕΡΓΑΣΤΗΡΙΟ",H11,0))</f>
        <v>ΜΗΤΣΟΥ ΠΑΡΑΣΚΕΥΗ-ΝΕΚΤΑΡΙΑ (ΑΜ. 23159)</v>
      </c>
      <c r="N245" s="38"/>
    </row>
    <row r="246" spans="2:14" ht="15.75">
      <c r="B246" s="99"/>
      <c r="C246" s="204"/>
      <c r="D246" s="204"/>
      <c r="E246" s="99"/>
      <c r="F246" s="189"/>
      <c r="G246" s="189"/>
      <c r="H246" s="435"/>
      <c r="L246" s="43"/>
      <c r="M246" s="48"/>
      <c r="N246" s="38"/>
    </row>
    <row r="247" spans="2:14" ht="18.75">
      <c r="B247" s="99"/>
      <c r="C247" s="99"/>
      <c r="D247" s="99"/>
      <c r="E247" s="99"/>
      <c r="F247" s="193"/>
      <c r="G247" s="435"/>
      <c r="H247" s="435"/>
      <c r="L247" s="43"/>
      <c r="M247" s="50" t="str">
        <f>$A$3</f>
        <v>Δ’ Εξάμηνο   -  ΑΙΘΟΥΣΑ : 16</v>
      </c>
      <c r="N247" s="38"/>
    </row>
    <row r="248" spans="2:14" ht="18.75">
      <c r="B248" s="99"/>
      <c r="C248" s="189"/>
      <c r="D248" s="189"/>
      <c r="E248" s="99"/>
      <c r="F248" s="205"/>
      <c r="G248" s="189"/>
      <c r="H248" s="435"/>
      <c r="L248" s="43"/>
      <c r="M248" s="39"/>
      <c r="N248" s="38"/>
    </row>
    <row r="249" spans="2:14">
      <c r="B249" s="99"/>
      <c r="C249" s="99"/>
      <c r="D249" s="99"/>
      <c r="E249" s="99"/>
      <c r="F249" s="205"/>
      <c r="G249" s="189"/>
      <c r="H249" s="435"/>
      <c r="L249" s="43"/>
      <c r="M249" s="17"/>
      <c r="N249" s="38"/>
    </row>
    <row r="250" spans="2:14">
      <c r="B250" s="99"/>
      <c r="C250" s="189"/>
      <c r="D250" s="189"/>
      <c r="E250" s="206"/>
      <c r="F250" s="206"/>
      <c r="G250" s="446"/>
      <c r="H250" s="446"/>
      <c r="L250" s="17"/>
      <c r="M250" s="17"/>
      <c r="N250" s="17"/>
    </row>
    <row r="251" spans="2:14" ht="18.75">
      <c r="B251" s="99"/>
      <c r="C251" s="186"/>
      <c r="D251" s="186"/>
      <c r="E251" s="99"/>
      <c r="F251" s="99"/>
      <c r="G251" s="435"/>
      <c r="H251" s="435"/>
      <c r="L251" s="37"/>
      <c r="M251" s="44" t="str">
        <f>$M$219</f>
        <v>2021 Β</v>
      </c>
      <c r="N251" s="37"/>
    </row>
    <row r="252" spans="2:14" ht="15.75">
      <c r="B252" s="99"/>
      <c r="C252" s="186"/>
      <c r="D252" s="186"/>
      <c r="E252" s="99"/>
      <c r="F252" s="99"/>
      <c r="G252" s="435"/>
      <c r="H252" s="435"/>
      <c r="L252" s="37"/>
      <c r="M252" s="45"/>
      <c r="N252" s="37"/>
    </row>
    <row r="253" spans="2:14" ht="15.75">
      <c r="B253" s="99"/>
      <c r="C253" s="186"/>
      <c r="D253" s="186"/>
      <c r="E253" s="99"/>
      <c r="F253" s="99"/>
      <c r="G253" s="435"/>
      <c r="H253" s="435"/>
      <c r="L253" s="42"/>
      <c r="M253" s="46" t="str">
        <f>$A$1</f>
        <v xml:space="preserve">Φύλακας Μουσείων &amp; Αρχαιολογικών Χώρων  </v>
      </c>
      <c r="N253" s="37"/>
    </row>
    <row r="254" spans="2:14" ht="15.75">
      <c r="B254" s="99"/>
      <c r="C254" s="186"/>
      <c r="D254" s="186"/>
      <c r="E254" s="99"/>
      <c r="F254" s="99"/>
      <c r="G254" s="435"/>
      <c r="H254" s="435"/>
      <c r="L254" s="37"/>
      <c r="M254" s="47"/>
      <c r="N254" s="37"/>
    </row>
    <row r="255" spans="2:14" ht="15.75">
      <c r="B255" s="196"/>
      <c r="C255" s="99"/>
      <c r="D255" s="99"/>
      <c r="E255" s="99"/>
      <c r="F255" s="99"/>
      <c r="G255" s="435"/>
      <c r="H255" s="435"/>
      <c r="L255" s="37"/>
      <c r="M255" s="47"/>
      <c r="N255" s="37"/>
    </row>
    <row r="256" spans="2:14" ht="18.75">
      <c r="B256" s="99"/>
      <c r="C256" s="99"/>
      <c r="D256" s="99"/>
      <c r="E256" s="99"/>
      <c r="F256" s="99"/>
      <c r="G256" s="435"/>
      <c r="H256" s="435"/>
      <c r="L256" s="37"/>
      <c r="M256" s="49" t="str">
        <f>B12</f>
        <v xml:space="preserve">Φυσική Αγωγή &amp; Αυτοάμυνα ΕΡΓΑΣΤΗΡΙΟ </v>
      </c>
      <c r="N256" s="37"/>
    </row>
    <row r="257" spans="2:14" ht="15.75">
      <c r="B257" s="99"/>
      <c r="C257" s="99"/>
      <c r="D257" s="99"/>
      <c r="E257" s="99"/>
      <c r="F257" s="99"/>
      <c r="G257" s="435"/>
      <c r="H257" s="435"/>
      <c r="L257" s="37"/>
      <c r="M257" s="47" t="str">
        <f>IF(M256=B12,IF(C12&lt;&gt;"",C9,IF(D12&lt;&gt;"",D9,0)))</f>
        <v>ΕΡΓΑΣΤΗΡΙΟ</v>
      </c>
      <c r="N257" s="37"/>
    </row>
    <row r="258" spans="2:14">
      <c r="B258" s="99"/>
      <c r="C258" s="99"/>
      <c r="D258" s="99"/>
      <c r="E258" s="99"/>
      <c r="F258" s="99"/>
      <c r="G258" s="435"/>
      <c r="H258" s="435"/>
      <c r="L258" s="43"/>
      <c r="M258" s="48"/>
      <c r="N258" s="38"/>
    </row>
    <row r="259" spans="2:14" ht="18.75">
      <c r="B259" s="99"/>
      <c r="C259" s="99"/>
      <c r="D259" s="99"/>
      <c r="E259" s="99"/>
      <c r="F259" s="99"/>
      <c r="G259" s="435"/>
      <c r="H259" s="435"/>
      <c r="L259" s="43"/>
      <c r="M259" s="49"/>
      <c r="N259" s="38"/>
    </row>
    <row r="260" spans="2:14">
      <c r="B260" s="99"/>
      <c r="C260" s="99"/>
      <c r="D260" s="99"/>
      <c r="E260" s="99"/>
      <c r="F260" s="99"/>
      <c r="G260" s="435"/>
      <c r="H260" s="435"/>
      <c r="L260" s="43"/>
      <c r="M260" s="48"/>
      <c r="N260" s="38"/>
    </row>
    <row r="261" spans="2:14">
      <c r="B261" s="99"/>
      <c r="C261" s="99"/>
      <c r="D261" s="99"/>
      <c r="E261" s="99"/>
      <c r="F261" s="99"/>
      <c r="G261" s="435"/>
      <c r="H261" s="435"/>
      <c r="L261" s="43"/>
      <c r="M261" s="48" t="e">
        <f>IF(M257="ΘΕΩΡΙΑ",H12,IF(M257="ΕΡΓΑΣΤΗΡΙΟ",#REF!,0))</f>
        <v>#REF!</v>
      </c>
      <c r="N261" s="38"/>
    </row>
    <row r="262" spans="2:14">
      <c r="B262" s="99"/>
      <c r="C262" s="99"/>
      <c r="D262" s="99"/>
      <c r="E262" s="99"/>
      <c r="F262" s="99"/>
      <c r="G262" s="435"/>
      <c r="H262" s="435"/>
      <c r="L262" s="43"/>
      <c r="M262" s="48"/>
      <c r="N262" s="38"/>
    </row>
    <row r="263" spans="2:14" ht="18.75">
      <c r="B263" s="197"/>
      <c r="C263" s="187"/>
      <c r="D263" s="187"/>
      <c r="E263" s="187"/>
      <c r="F263" s="187"/>
      <c r="G263" s="197"/>
      <c r="H263" s="197"/>
      <c r="L263" s="43"/>
      <c r="M263" s="50" t="str">
        <f>$A$3</f>
        <v>Δ’ Εξάμηνο   -  ΑΙΘΟΥΣΑ : 16</v>
      </c>
      <c r="N263" s="38"/>
    </row>
    <row r="264" spans="2:14" ht="18.75">
      <c r="B264" s="187"/>
      <c r="C264" s="187"/>
      <c r="D264" s="187"/>
      <c r="E264" s="187"/>
      <c r="F264" s="187"/>
      <c r="G264" s="197"/>
      <c r="H264" s="197"/>
      <c r="L264" s="43"/>
      <c r="M264" s="39"/>
      <c r="N264" s="38"/>
    </row>
    <row r="265" spans="2:14" ht="15" customHeight="1">
      <c r="B265" s="207"/>
      <c r="C265" s="207"/>
      <c r="D265" s="207"/>
      <c r="E265" s="207"/>
      <c r="F265" s="207"/>
      <c r="G265" s="207"/>
      <c r="H265" s="207"/>
      <c r="L265" s="43"/>
      <c r="M265" s="17"/>
      <c r="N265" s="38"/>
    </row>
    <row r="266" spans="2:14" ht="15" customHeight="1">
      <c r="B266" s="207"/>
      <c r="C266" s="207"/>
      <c r="D266" s="207"/>
      <c r="E266" s="207"/>
      <c r="F266" s="207"/>
      <c r="G266" s="207"/>
      <c r="H266" s="207"/>
      <c r="L266" s="17"/>
      <c r="M266" s="17"/>
      <c r="N266" s="17"/>
    </row>
    <row r="267" spans="2:14" ht="18.75">
      <c r="B267" s="207"/>
      <c r="C267" s="207"/>
      <c r="D267" s="207"/>
      <c r="E267" s="207"/>
      <c r="F267" s="207"/>
      <c r="G267" s="207"/>
      <c r="H267" s="207"/>
      <c r="L267" s="37"/>
      <c r="M267" s="44" t="str">
        <f>$M$219</f>
        <v>2021 Β</v>
      </c>
      <c r="N267" s="37"/>
    </row>
    <row r="268" spans="2:14" ht="15.75" customHeight="1">
      <c r="B268" s="207"/>
      <c r="C268" s="207"/>
      <c r="D268" s="207"/>
      <c r="E268" s="207"/>
      <c r="F268" s="207"/>
      <c r="G268" s="207"/>
      <c r="H268" s="207"/>
      <c r="L268" s="37"/>
      <c r="M268" s="45"/>
      <c r="N268" s="37"/>
    </row>
    <row r="269" spans="2:14" ht="15.75" customHeight="1">
      <c r="B269" s="207"/>
      <c r="C269" s="207"/>
      <c r="D269" s="207"/>
      <c r="E269" s="207"/>
      <c r="F269" s="207"/>
      <c r="G269" s="207"/>
      <c r="H269" s="207"/>
      <c r="L269" s="42"/>
      <c r="M269" s="46" t="str">
        <f>$A$1</f>
        <v xml:space="preserve">Φύλακας Μουσείων &amp; Αρχαιολογικών Χώρων  </v>
      </c>
      <c r="N269" s="37"/>
    </row>
    <row r="270" spans="2:14" ht="15.75" customHeight="1">
      <c r="B270" s="207"/>
      <c r="C270" s="207"/>
      <c r="D270" s="207"/>
      <c r="E270" s="207"/>
      <c r="F270" s="207"/>
      <c r="G270" s="207"/>
      <c r="H270" s="207"/>
      <c r="L270" s="37"/>
      <c r="M270" s="47"/>
      <c r="N270" s="37"/>
    </row>
    <row r="271" spans="2:14" ht="15.75" customHeight="1">
      <c r="B271" s="207"/>
      <c r="C271" s="207"/>
      <c r="D271" s="207"/>
      <c r="E271" s="207"/>
      <c r="F271" s="207"/>
      <c r="G271" s="207"/>
      <c r="H271" s="207"/>
      <c r="L271" s="37"/>
      <c r="M271" s="47"/>
      <c r="N271" s="37"/>
    </row>
    <row r="272" spans="2:14" ht="56.25">
      <c r="B272" s="207"/>
      <c r="C272" s="207"/>
      <c r="D272" s="207"/>
      <c r="E272" s="207"/>
      <c r="F272" s="207"/>
      <c r="G272" s="207"/>
      <c r="H272" s="207"/>
      <c r="L272" s="37"/>
      <c r="M272" s="51" t="str">
        <f>B13</f>
        <v xml:space="preserve">Βασικές Αρχές Φύλαξης Μουσείων,Μνημείων και Αρχαιολογικών Χώρων </v>
      </c>
      <c r="N272" s="37"/>
    </row>
    <row r="273" spans="2:14" ht="15.75" customHeight="1">
      <c r="B273" s="207"/>
      <c r="C273" s="207"/>
      <c r="D273" s="207"/>
      <c r="E273" s="207"/>
      <c r="F273" s="207"/>
      <c r="G273" s="207"/>
      <c r="H273" s="207"/>
      <c r="L273" s="37"/>
      <c r="M273" s="47" t="str">
        <f>IF(M272=B13,IF(C13&lt;&gt;"",C9,IF(D13&lt;&gt;"",D9,0)))</f>
        <v>ΘΕΩΡΙΑ</v>
      </c>
      <c r="N273" s="37"/>
    </row>
    <row r="274" spans="2:14" ht="15" customHeight="1">
      <c r="B274" s="207"/>
      <c r="C274" s="207"/>
      <c r="D274" s="207"/>
      <c r="E274" s="207"/>
      <c r="F274" s="207"/>
      <c r="G274" s="207"/>
      <c r="H274" s="207"/>
      <c r="L274" s="43"/>
      <c r="M274" s="48"/>
      <c r="N274" s="38"/>
    </row>
    <row r="275" spans="2:14" ht="18.75">
      <c r="B275" s="207"/>
      <c r="C275" s="207"/>
      <c r="D275" s="207"/>
      <c r="E275" s="207"/>
      <c r="F275" s="207"/>
      <c r="G275" s="207"/>
      <c r="H275" s="207"/>
      <c r="L275" s="43"/>
      <c r="M275" s="49"/>
      <c r="N275" s="38"/>
    </row>
    <row r="276" spans="2:14" ht="15" customHeight="1">
      <c r="B276" s="207"/>
      <c r="C276" s="207"/>
      <c r="D276" s="207"/>
      <c r="E276" s="207"/>
      <c r="F276" s="207"/>
      <c r="G276" s="207"/>
      <c r="H276" s="207"/>
      <c r="L276" s="43"/>
      <c r="M276" s="48"/>
      <c r="N276" s="38"/>
    </row>
    <row r="277" spans="2:14" ht="15" customHeight="1">
      <c r="B277" s="207"/>
      <c r="C277" s="207"/>
      <c r="D277" s="207"/>
      <c r="E277" s="207"/>
      <c r="F277" s="207"/>
      <c r="G277" s="207"/>
      <c r="H277" s="207"/>
      <c r="L277" s="43"/>
      <c r="M277" s="48" t="str">
        <f>IF(M273="ΘΕΩΡΙΑ",G13,IF(M273="ΕΡΓΑΣΤΗΡΙΟ",H13,0))</f>
        <v>ΜΗΤΣΟΥ ΠΑΡΑΣΚΕΥΗ-ΝΕΚΤΑΡΙΑ (ΑΜ. 23159)</v>
      </c>
      <c r="N277" s="38"/>
    </row>
    <row r="278" spans="2:14" ht="15" customHeight="1">
      <c r="B278" s="207"/>
      <c r="C278" s="207"/>
      <c r="D278" s="207"/>
      <c r="E278" s="207"/>
      <c r="F278" s="207"/>
      <c r="G278" s="207"/>
      <c r="H278" s="207"/>
      <c r="L278" s="43"/>
      <c r="M278" s="48"/>
      <c r="N278" s="38"/>
    </row>
    <row r="279" spans="2:14" ht="18.75">
      <c r="B279" s="207"/>
      <c r="C279" s="207"/>
      <c r="D279" s="207"/>
      <c r="E279" s="207"/>
      <c r="F279" s="207"/>
      <c r="G279" s="207"/>
      <c r="H279" s="207"/>
      <c r="L279" s="43"/>
      <c r="M279" s="50" t="str">
        <f>$A$3</f>
        <v>Δ’ Εξάμηνο   -  ΑΙΘΟΥΣΑ : 16</v>
      </c>
      <c r="N279" s="38"/>
    </row>
    <row r="280" spans="2:14" ht="18.75">
      <c r="B280" s="207"/>
      <c r="C280" s="207"/>
      <c r="D280" s="207"/>
      <c r="E280" s="207"/>
      <c r="F280" s="207"/>
      <c r="G280" s="207"/>
      <c r="H280" s="207"/>
      <c r="L280" s="43"/>
      <c r="M280" s="39"/>
      <c r="N280" s="38"/>
    </row>
    <row r="281" spans="2:14" ht="15" customHeight="1">
      <c r="B281" s="207"/>
      <c r="C281" s="207"/>
      <c r="D281" s="207"/>
      <c r="E281" s="207"/>
      <c r="F281" s="207"/>
      <c r="G281" s="207"/>
      <c r="H281" s="207"/>
      <c r="L281" s="43"/>
      <c r="M281" s="17"/>
      <c r="N281" s="38"/>
    </row>
    <row r="282" spans="2:14" ht="15" customHeight="1">
      <c r="B282" s="207"/>
      <c r="C282" s="207"/>
      <c r="D282" s="207"/>
      <c r="E282" s="207"/>
      <c r="F282" s="207"/>
      <c r="G282" s="207"/>
      <c r="H282" s="207"/>
      <c r="L282" s="17"/>
      <c r="M282" s="17"/>
      <c r="N282" s="17"/>
    </row>
    <row r="283" spans="2:14" ht="18.75">
      <c r="B283" s="207"/>
      <c r="C283" s="207"/>
      <c r="D283" s="207"/>
      <c r="E283" s="207"/>
      <c r="F283" s="207"/>
      <c r="G283" s="207"/>
      <c r="H283" s="207"/>
      <c r="L283" s="37"/>
      <c r="M283" s="44" t="str">
        <f>$M$219</f>
        <v>2021 Β</v>
      </c>
      <c r="N283" s="37"/>
    </row>
    <row r="284" spans="2:14" ht="15.75" customHeight="1">
      <c r="B284" s="207"/>
      <c r="C284" s="207"/>
      <c r="D284" s="207"/>
      <c r="E284" s="207"/>
      <c r="F284" s="207"/>
      <c r="G284" s="207"/>
      <c r="H284" s="207"/>
      <c r="L284" s="37"/>
      <c r="M284" s="45"/>
      <c r="N284" s="37"/>
    </row>
    <row r="285" spans="2:14" ht="15.75" customHeight="1">
      <c r="B285" s="207"/>
      <c r="C285" s="207"/>
      <c r="D285" s="207"/>
      <c r="E285" s="207"/>
      <c r="F285" s="207"/>
      <c r="G285" s="207"/>
      <c r="H285" s="207"/>
      <c r="L285" s="42"/>
      <c r="M285" s="46" t="str">
        <f>$A$1</f>
        <v xml:space="preserve">Φύλακας Μουσείων &amp; Αρχαιολογικών Χώρων  </v>
      </c>
      <c r="N285" s="37"/>
    </row>
    <row r="286" spans="2:14" ht="15.75" customHeight="1">
      <c r="B286" s="207"/>
      <c r="C286" s="207"/>
      <c r="D286" s="207"/>
      <c r="E286" s="207"/>
      <c r="F286" s="207"/>
      <c r="G286" s="207"/>
      <c r="H286" s="207"/>
      <c r="L286" s="37"/>
      <c r="M286" s="47"/>
      <c r="N286" s="37"/>
    </row>
    <row r="287" spans="2:14" ht="15.75" customHeight="1">
      <c r="B287" s="207"/>
      <c r="C287" s="207"/>
      <c r="D287" s="207"/>
      <c r="E287" s="207"/>
      <c r="F287" s="207"/>
      <c r="G287" s="207"/>
      <c r="H287" s="207"/>
      <c r="L287" s="37"/>
      <c r="M287" s="47"/>
      <c r="N287" s="37"/>
    </row>
    <row r="288" spans="2:14" ht="18.75">
      <c r="B288" s="207"/>
      <c r="C288" s="207"/>
      <c r="D288" s="207"/>
      <c r="E288" s="207"/>
      <c r="F288" s="207"/>
      <c r="G288" s="207"/>
      <c r="H288" s="207"/>
      <c r="L288" s="37"/>
      <c r="M288" s="49" t="str">
        <f>B14</f>
        <v>Κώδικες Επαγγελματικής Συμπεριφοράς</v>
      </c>
      <c r="N288" s="37"/>
    </row>
    <row r="289" spans="2:14" ht="15.75" customHeight="1">
      <c r="B289" s="207"/>
      <c r="C289" s="207"/>
      <c r="D289" s="207"/>
      <c r="E289" s="207"/>
      <c r="F289" s="207"/>
      <c r="G289" s="207"/>
      <c r="H289" s="207"/>
      <c r="L289" s="37"/>
      <c r="M289" s="47" t="str">
        <f>IF(M288=B14,IF(C14&lt;&gt;"",C9,IF(D14&lt;&gt;"",D9,0)))</f>
        <v>ΘΕΩΡΙΑ</v>
      </c>
      <c r="N289" s="37"/>
    </row>
    <row r="290" spans="2:14" ht="15" customHeight="1">
      <c r="B290" s="207"/>
      <c r="C290" s="207"/>
      <c r="D290" s="207"/>
      <c r="E290" s="207"/>
      <c r="F290" s="207"/>
      <c r="G290" s="207"/>
      <c r="H290" s="207"/>
      <c r="L290" s="43"/>
      <c r="M290" s="48"/>
      <c r="N290" s="38"/>
    </row>
    <row r="291" spans="2:14" ht="18.75">
      <c r="B291" s="207"/>
      <c r="C291" s="207"/>
      <c r="D291" s="207"/>
      <c r="E291" s="207"/>
      <c r="F291" s="207"/>
      <c r="G291" s="207"/>
      <c r="H291" s="207"/>
      <c r="L291" s="43"/>
      <c r="M291" s="49"/>
      <c r="N291" s="38"/>
    </row>
    <row r="292" spans="2:14" ht="15" customHeight="1">
      <c r="B292" s="207"/>
      <c r="C292" s="207"/>
      <c r="D292" s="207"/>
      <c r="E292" s="207"/>
      <c r="F292" s="207"/>
      <c r="G292" s="207"/>
      <c r="H292" s="207"/>
      <c r="L292" s="43"/>
      <c r="M292" s="48"/>
      <c r="N292" s="38"/>
    </row>
    <row r="293" spans="2:14" ht="15" customHeight="1">
      <c r="B293" s="207"/>
      <c r="C293" s="207"/>
      <c r="D293" s="207"/>
      <c r="E293" s="207"/>
      <c r="F293" s="207"/>
      <c r="G293" s="207"/>
      <c r="H293" s="207"/>
      <c r="L293" s="43"/>
      <c r="M293" s="48" t="str">
        <f>IF(M289="ΘΕΩΡΙΑ",G14,IF(M289="ΕΡΓΑΣΤΗΡΙΟ",H14,0))</f>
        <v>ΣΤΥΛΙΑΡΑΣ ΔΗΜΗΤΡΙΟΣ  (ΑΜ. 17977)</v>
      </c>
      <c r="N293" s="38"/>
    </row>
    <row r="294" spans="2:14" ht="15" customHeight="1">
      <c r="B294" s="207"/>
      <c r="C294" s="207"/>
      <c r="D294" s="207"/>
      <c r="E294" s="207"/>
      <c r="F294" s="207"/>
      <c r="G294" s="207"/>
      <c r="H294" s="207"/>
      <c r="L294" s="43"/>
      <c r="M294" s="48"/>
      <c r="N294" s="38"/>
    </row>
    <row r="295" spans="2:14" ht="18.75">
      <c r="B295" s="207"/>
      <c r="C295" s="207"/>
      <c r="D295" s="207"/>
      <c r="E295" s="207"/>
      <c r="F295" s="207"/>
      <c r="G295" s="207"/>
      <c r="H295" s="207"/>
      <c r="L295" s="43"/>
      <c r="M295" s="50" t="str">
        <f>$A$3</f>
        <v>Δ’ Εξάμηνο   -  ΑΙΘΟΥΣΑ : 16</v>
      </c>
      <c r="N295" s="38"/>
    </row>
    <row r="296" spans="2:14" ht="18.75">
      <c r="B296" s="207"/>
      <c r="C296" s="207"/>
      <c r="D296" s="207"/>
      <c r="E296" s="207"/>
      <c r="F296" s="207"/>
      <c r="G296" s="207"/>
      <c r="H296" s="207"/>
      <c r="L296" s="43"/>
      <c r="M296" s="39"/>
      <c r="N296" s="38"/>
    </row>
    <row r="297" spans="2:14" ht="15" customHeight="1">
      <c r="B297" s="207"/>
      <c r="C297" s="207"/>
      <c r="D297" s="207"/>
      <c r="E297" s="207"/>
      <c r="F297" s="207"/>
      <c r="G297" s="207"/>
      <c r="H297" s="207"/>
      <c r="L297" s="43"/>
      <c r="M297" s="17"/>
      <c r="N297" s="38"/>
    </row>
    <row r="298" spans="2:14" ht="15" customHeight="1">
      <c r="B298" s="207"/>
      <c r="C298" s="207"/>
      <c r="D298" s="207"/>
      <c r="E298" s="207"/>
      <c r="F298" s="207"/>
      <c r="G298" s="207"/>
      <c r="H298" s="207"/>
      <c r="L298" s="17"/>
      <c r="M298" s="17"/>
      <c r="N298" s="17"/>
    </row>
    <row r="299" spans="2:14" ht="18.75">
      <c r="B299" s="207"/>
      <c r="C299" s="207"/>
      <c r="D299" s="207"/>
      <c r="E299" s="207"/>
      <c r="F299" s="207"/>
      <c r="G299" s="207"/>
      <c r="H299" s="207"/>
      <c r="L299" s="37"/>
      <c r="M299" s="44" t="str">
        <f>$M$219</f>
        <v>2021 Β</v>
      </c>
      <c r="N299" s="37"/>
    </row>
    <row r="300" spans="2:14" ht="15.75" customHeight="1">
      <c r="B300" s="207"/>
      <c r="C300" s="207"/>
      <c r="D300" s="207"/>
      <c r="E300" s="207"/>
      <c r="F300" s="207"/>
      <c r="G300" s="207"/>
      <c r="H300" s="207"/>
      <c r="L300" s="37"/>
      <c r="M300" s="45"/>
      <c r="N300" s="37"/>
    </row>
    <row r="301" spans="2:14" ht="15.75" customHeight="1">
      <c r="B301" s="207"/>
      <c r="C301" s="207"/>
      <c r="D301" s="207"/>
      <c r="E301" s="207"/>
      <c r="F301" s="207"/>
      <c r="G301" s="207"/>
      <c r="H301" s="207"/>
      <c r="L301" s="42"/>
      <c r="M301" s="46" t="str">
        <f>$A$1</f>
        <v xml:space="preserve">Φύλακας Μουσείων &amp; Αρχαιολογικών Χώρων  </v>
      </c>
      <c r="N301" s="37"/>
    </row>
    <row r="302" spans="2:14" ht="15.75" customHeight="1">
      <c r="B302" s="207"/>
      <c r="C302" s="207"/>
      <c r="D302" s="207"/>
      <c r="E302" s="207"/>
      <c r="F302" s="207"/>
      <c r="G302" s="207"/>
      <c r="H302" s="207"/>
      <c r="L302" s="37"/>
      <c r="M302" s="47"/>
      <c r="N302" s="37"/>
    </row>
    <row r="303" spans="2:14" ht="15.75" customHeight="1">
      <c r="B303" s="207"/>
      <c r="C303" s="207"/>
      <c r="D303" s="207"/>
      <c r="E303" s="207"/>
      <c r="F303" s="207"/>
      <c r="G303" s="207"/>
      <c r="H303" s="207"/>
      <c r="L303" s="37"/>
      <c r="M303" s="47"/>
      <c r="N303" s="37"/>
    </row>
    <row r="304" spans="2:14" ht="18.75">
      <c r="B304" s="207"/>
      <c r="C304" s="207"/>
      <c r="D304" s="207"/>
      <c r="E304" s="207"/>
      <c r="F304" s="207"/>
      <c r="G304" s="207"/>
      <c r="H304" s="207"/>
      <c r="L304" s="37"/>
      <c r="M304" s="49" t="str">
        <f>B15</f>
        <v>Εισαγωγή στις Βασικές Έννοιες Προστασίας της Πολιτιστικής Κληρονομιάς</v>
      </c>
      <c r="N304" s="37"/>
    </row>
    <row r="305" spans="2:14" ht="15.75" customHeight="1">
      <c r="B305" s="207"/>
      <c r="C305" s="207"/>
      <c r="D305" s="207"/>
      <c r="E305" s="207"/>
      <c r="F305" s="207"/>
      <c r="G305" s="207"/>
      <c r="H305" s="207"/>
      <c r="L305" s="37"/>
      <c r="M305" s="47" t="str">
        <f>IF(M304=B15,IF(C15&lt;&gt;"",C9,IF(D15&lt;&gt;"",D9,0)))</f>
        <v>ΘΕΩΡΙΑ</v>
      </c>
      <c r="N305" s="37"/>
    </row>
    <row r="306" spans="2:14" ht="15" customHeight="1">
      <c r="B306" s="207"/>
      <c r="C306" s="207"/>
      <c r="D306" s="207"/>
      <c r="E306" s="207"/>
      <c r="F306" s="207"/>
      <c r="G306" s="207"/>
      <c r="H306" s="207"/>
      <c r="L306" s="43"/>
      <c r="M306" s="48"/>
      <c r="N306" s="38"/>
    </row>
    <row r="307" spans="2:14" ht="18.75">
      <c r="B307" s="207"/>
      <c r="C307" s="207"/>
      <c r="D307" s="207"/>
      <c r="E307" s="207"/>
      <c r="F307" s="207"/>
      <c r="G307" s="207"/>
      <c r="H307" s="207"/>
      <c r="L307" s="43"/>
      <c r="M307" s="49"/>
      <c r="N307" s="38"/>
    </row>
    <row r="308" spans="2:14" ht="15" customHeight="1">
      <c r="B308" s="207"/>
      <c r="C308" s="207"/>
      <c r="D308" s="207"/>
      <c r="E308" s="207"/>
      <c r="F308" s="207"/>
      <c r="G308" s="207"/>
      <c r="H308" s="207"/>
      <c r="L308" s="43"/>
      <c r="M308" s="48"/>
      <c r="N308" s="38"/>
    </row>
    <row r="309" spans="2:14" ht="15" customHeight="1">
      <c r="B309" s="207"/>
      <c r="C309" s="207"/>
      <c r="D309" s="207"/>
      <c r="E309" s="207"/>
      <c r="F309" s="207"/>
      <c r="G309" s="207"/>
      <c r="H309" s="207"/>
      <c r="L309" s="43"/>
      <c r="M309" s="48" t="str">
        <f>IF(M305="ΘΕΩΡΙΑ",G15,IF(M305="ΕΡΓΑΣΤΗΡΙΟ",H15,0))</f>
        <v>ΜΗΤΣΟΥ ΠΑΡΑΣΚΕΥΗ-ΝΕΚΤΑΡΙΑ (ΑΜ. 23159)</v>
      </c>
      <c r="N309" s="38"/>
    </row>
    <row r="310" spans="2:14" ht="15" customHeight="1">
      <c r="B310" s="207"/>
      <c r="C310" s="207"/>
      <c r="D310" s="207"/>
      <c r="E310" s="207"/>
      <c r="F310" s="207"/>
      <c r="G310" s="207"/>
      <c r="H310" s="207"/>
      <c r="L310" s="43"/>
      <c r="M310" s="48"/>
      <c r="N310" s="38"/>
    </row>
    <row r="311" spans="2:14" ht="18.75">
      <c r="B311" s="207"/>
      <c r="C311" s="207"/>
      <c r="D311" s="207"/>
      <c r="E311" s="207"/>
      <c r="F311" s="207"/>
      <c r="G311" s="207"/>
      <c r="H311" s="207"/>
      <c r="L311" s="43"/>
      <c r="M311" s="50" t="str">
        <f>$A$3</f>
        <v>Δ’ Εξάμηνο   -  ΑΙΘΟΥΣΑ : 16</v>
      </c>
      <c r="N311" s="38"/>
    </row>
    <row r="312" spans="2:14" ht="18.75">
      <c r="B312" s="207"/>
      <c r="C312" s="207"/>
      <c r="D312" s="207"/>
      <c r="E312" s="207"/>
      <c r="F312" s="207"/>
      <c r="G312" s="207"/>
      <c r="H312" s="207"/>
      <c r="L312" s="43"/>
      <c r="M312" s="39"/>
      <c r="N312" s="38"/>
    </row>
    <row r="313" spans="2:14" ht="15" customHeight="1">
      <c r="B313" s="207"/>
      <c r="C313" s="207"/>
      <c r="D313" s="207"/>
      <c r="E313" s="207"/>
      <c r="F313" s="207"/>
      <c r="G313" s="207"/>
      <c r="H313" s="207"/>
      <c r="L313" s="43"/>
      <c r="M313" s="17"/>
      <c r="N313" s="38"/>
    </row>
    <row r="314" spans="2:14" ht="15" customHeight="1">
      <c r="B314" s="207"/>
      <c r="C314" s="207"/>
      <c r="D314" s="207"/>
      <c r="E314" s="207"/>
      <c r="F314" s="207"/>
      <c r="G314" s="207"/>
      <c r="H314" s="207"/>
      <c r="L314" s="17"/>
      <c r="M314" s="17"/>
      <c r="N314" s="17"/>
    </row>
    <row r="315" spans="2:14" ht="18.75">
      <c r="B315" s="207"/>
      <c r="C315" s="207"/>
      <c r="D315" s="207"/>
      <c r="E315" s="207"/>
      <c r="F315" s="207"/>
      <c r="G315" s="207"/>
      <c r="H315" s="207"/>
      <c r="L315" s="37"/>
      <c r="M315" s="44" t="str">
        <f>$M$219</f>
        <v>2021 Β</v>
      </c>
      <c r="N315" s="37"/>
    </row>
    <row r="316" spans="2:14" ht="15.75" customHeight="1">
      <c r="B316" s="207"/>
      <c r="C316" s="207"/>
      <c r="D316" s="207"/>
      <c r="E316" s="207"/>
      <c r="F316" s="207"/>
      <c r="G316" s="207"/>
      <c r="H316" s="207"/>
      <c r="L316" s="37"/>
      <c r="M316" s="45"/>
      <c r="N316" s="37"/>
    </row>
    <row r="317" spans="2:14" ht="15.75" customHeight="1">
      <c r="B317" s="207"/>
      <c r="C317" s="207"/>
      <c r="D317" s="207"/>
      <c r="E317" s="207"/>
      <c r="F317" s="207"/>
      <c r="G317" s="207"/>
      <c r="H317" s="207"/>
      <c r="L317" s="42"/>
      <c r="M317" s="46" t="str">
        <f>$A$1</f>
        <v xml:space="preserve">Φύλακας Μουσείων &amp; Αρχαιολογικών Χώρων  </v>
      </c>
      <c r="N317" s="37"/>
    </row>
    <row r="318" spans="2:14" ht="15.75">
      <c r="B318" s="186"/>
      <c r="C318" s="186"/>
      <c r="D318" s="186"/>
      <c r="E318" s="186"/>
      <c r="F318" s="186"/>
      <c r="G318" s="186"/>
      <c r="H318" s="186"/>
      <c r="L318" s="37"/>
      <c r="M318" s="47"/>
      <c r="N318" s="37"/>
    </row>
    <row r="319" spans="2:14" ht="37.5" customHeight="1">
      <c r="B319" s="186"/>
      <c r="C319" s="204"/>
      <c r="D319" s="204"/>
      <c r="E319" s="186"/>
      <c r="F319" s="189"/>
      <c r="G319" s="189"/>
      <c r="H319" s="189"/>
      <c r="L319" s="37"/>
      <c r="M319" s="47"/>
      <c r="N319" s="37"/>
    </row>
    <row r="320" spans="2:14" ht="29.25" customHeight="1">
      <c r="B320" s="186"/>
      <c r="C320" s="186"/>
      <c r="D320" s="186"/>
      <c r="E320" s="186"/>
      <c r="F320" s="186"/>
      <c r="G320" s="186"/>
      <c r="H320" s="186"/>
      <c r="L320" s="37"/>
      <c r="M320" s="85" t="str">
        <f>B16</f>
        <v xml:space="preserve">Αντιμετώπιση Έκτακτων Περιστατικών ΘΕΩΡΙΑ </v>
      </c>
      <c r="N320" s="37"/>
    </row>
    <row r="321" spans="2:14" ht="15.75">
      <c r="B321" s="186"/>
      <c r="C321" s="189"/>
      <c r="D321" s="189"/>
      <c r="E321" s="186"/>
      <c r="F321" s="189"/>
      <c r="G321" s="189"/>
      <c r="H321" s="186"/>
      <c r="L321" s="37"/>
      <c r="M321" s="47" t="str">
        <f>IF(M320=B16,IF(C16&lt;&gt;"",C9,IF(D16&lt;&gt;"",D9,0)))</f>
        <v>ΘΕΩΡΙΑ</v>
      </c>
      <c r="N321" s="37"/>
    </row>
    <row r="322" spans="2:14">
      <c r="B322" s="186"/>
      <c r="C322" s="186"/>
      <c r="D322" s="186"/>
      <c r="E322" s="189"/>
      <c r="F322" s="189"/>
      <c r="G322" s="189"/>
      <c r="H322" s="189"/>
      <c r="L322" s="43"/>
      <c r="M322" s="48"/>
      <c r="N322" s="38"/>
    </row>
    <row r="323" spans="2:14" ht="18.75">
      <c r="B323" s="186"/>
      <c r="C323" s="189"/>
      <c r="D323" s="189"/>
      <c r="E323" s="186"/>
      <c r="F323" s="189"/>
      <c r="G323" s="189"/>
      <c r="H323" s="186"/>
      <c r="L323" s="43"/>
      <c r="M323" s="49"/>
      <c r="N323" s="38"/>
    </row>
    <row r="324" spans="2:14">
      <c r="B324" s="186"/>
      <c r="C324" s="186"/>
      <c r="D324" s="186"/>
      <c r="E324" s="186"/>
      <c r="F324" s="186"/>
      <c r="G324" s="186"/>
      <c r="H324" s="186"/>
      <c r="L324" s="43"/>
      <c r="M324" s="48"/>
      <c r="N324" s="38"/>
    </row>
    <row r="325" spans="2:14">
      <c r="B325" s="186"/>
      <c r="C325" s="186"/>
      <c r="D325" s="186"/>
      <c r="E325" s="186"/>
      <c r="F325" s="189"/>
      <c r="G325" s="189"/>
      <c r="H325" s="186"/>
      <c r="L325" s="43"/>
      <c r="M325" s="48" t="str">
        <f>IF(M321="ΘΕΩΡΙΑ",G16,IF(M321="ΕΡΓΑΣΤΗΡΙΟ",H16,0))</f>
        <v>ΑΛΕΞΟΠΟΥΛΟΥ-ΠΑΡΛΑ ΗΛΕΚΤΡΑ (ΑΜ. 2408)</v>
      </c>
      <c r="N325" s="38"/>
    </row>
    <row r="326" spans="2:14">
      <c r="B326" s="186"/>
      <c r="C326" s="186"/>
      <c r="D326" s="186"/>
      <c r="E326" s="186"/>
      <c r="F326" s="186"/>
      <c r="G326" s="186"/>
      <c r="H326" s="186"/>
      <c r="L326" s="43"/>
      <c r="M326" s="48"/>
      <c r="N326" s="38"/>
    </row>
    <row r="327" spans="2:14" ht="18.75">
      <c r="B327" s="196"/>
      <c r="C327" s="99"/>
      <c r="D327" s="99"/>
      <c r="E327" s="99"/>
      <c r="F327" s="99"/>
      <c r="G327" s="435"/>
      <c r="H327" s="435"/>
      <c r="L327" s="43"/>
      <c r="M327" s="50" t="str">
        <f>$A$3</f>
        <v>Δ’ Εξάμηνο   -  ΑΙΘΟΥΣΑ : 16</v>
      </c>
      <c r="N327" s="38"/>
    </row>
    <row r="328" spans="2:14" ht="18.75">
      <c r="B328" s="99"/>
      <c r="C328" s="99"/>
      <c r="D328" s="99"/>
      <c r="E328" s="99"/>
      <c r="F328" s="99"/>
      <c r="G328" s="435"/>
      <c r="H328" s="435"/>
      <c r="L328" s="43"/>
      <c r="M328" s="39"/>
      <c r="N328" s="38"/>
    </row>
    <row r="329" spans="2:14">
      <c r="B329" s="99"/>
      <c r="C329" s="99"/>
      <c r="D329" s="99"/>
      <c r="E329" s="99"/>
      <c r="F329" s="99"/>
      <c r="G329" s="435"/>
      <c r="H329" s="435"/>
      <c r="L329" s="43"/>
      <c r="M329" s="17"/>
      <c r="N329" s="38"/>
    </row>
    <row r="330" spans="2:14">
      <c r="B330" s="99"/>
      <c r="C330" s="99"/>
      <c r="D330" s="99"/>
      <c r="E330" s="99"/>
      <c r="F330" s="99"/>
      <c r="G330" s="435"/>
      <c r="H330" s="435"/>
      <c r="L330" s="17"/>
      <c r="M330" s="17"/>
      <c r="N330" s="17"/>
    </row>
    <row r="331" spans="2:14" ht="26.25">
      <c r="B331" s="208"/>
      <c r="C331" s="208"/>
      <c r="D331" s="208"/>
      <c r="E331" s="208"/>
      <c r="F331" s="208"/>
      <c r="G331" s="447"/>
      <c r="H331" s="447"/>
      <c r="L331" s="37"/>
      <c r="M331" s="44" t="str">
        <f>$M$219</f>
        <v>2021 Β</v>
      </c>
      <c r="N331" s="37"/>
    </row>
    <row r="332" spans="2:14" ht="15.75">
      <c r="B332" s="178"/>
      <c r="C332" s="178"/>
      <c r="D332" s="178"/>
      <c r="E332" s="178"/>
      <c r="F332" s="178"/>
      <c r="G332" s="178"/>
      <c r="H332" s="178"/>
      <c r="L332" s="37"/>
      <c r="M332" s="45"/>
      <c r="N332" s="37"/>
    </row>
    <row r="333" spans="2:14" ht="15.75">
      <c r="B333" s="136"/>
      <c r="C333" s="198"/>
      <c r="D333" s="111"/>
      <c r="E333" s="111"/>
      <c r="F333" s="111"/>
      <c r="G333" s="111"/>
      <c r="H333" s="111"/>
      <c r="L333" s="42"/>
      <c r="M333" s="46" t="str">
        <f>$A$1</f>
        <v xml:space="preserve">Φύλακας Μουσείων &amp; Αρχαιολογικών Χώρων  </v>
      </c>
      <c r="N333" s="37"/>
    </row>
    <row r="334" spans="2:14" ht="15.75">
      <c r="B334" s="136"/>
      <c r="C334" s="198"/>
      <c r="D334" s="111"/>
      <c r="E334" s="111"/>
      <c r="F334" s="111"/>
      <c r="G334" s="111"/>
      <c r="H334" s="111"/>
      <c r="L334" s="37"/>
      <c r="M334" s="47"/>
      <c r="N334" s="37"/>
    </row>
    <row r="335" spans="2:14" ht="15.75">
      <c r="B335" s="136"/>
      <c r="C335" s="198"/>
      <c r="D335" s="111"/>
      <c r="E335" s="111"/>
      <c r="F335" s="111"/>
      <c r="G335" s="111"/>
      <c r="H335" s="111"/>
      <c r="L335" s="37"/>
      <c r="M335" s="47"/>
      <c r="N335" s="37"/>
    </row>
    <row r="336" spans="2:14" ht="37.5">
      <c r="B336" s="136"/>
      <c r="C336" s="198"/>
      <c r="D336" s="111"/>
      <c r="E336" s="111"/>
      <c r="F336" s="111"/>
      <c r="G336" s="111"/>
      <c r="H336" s="111"/>
      <c r="K336" s="258"/>
      <c r="L336" s="37"/>
      <c r="M336" s="51" t="str">
        <f>B18</f>
        <v>Στοιχεία Νομοθεσίας για την Προστασία της Φυσικής &amp; Πολιτιστικής Κληρονομιάς</v>
      </c>
      <c r="N336" s="37"/>
    </row>
    <row r="337" spans="2:14" ht="15.75">
      <c r="B337" s="136"/>
      <c r="C337" s="151"/>
      <c r="D337" s="111"/>
      <c r="E337" s="111"/>
      <c r="F337" s="111"/>
      <c r="G337" s="111"/>
      <c r="H337" s="111"/>
      <c r="L337" s="37"/>
      <c r="M337" s="47" t="str">
        <f>IF(M336=B18,IF(C18&lt;&gt;"",C9,IF(D18&lt;&gt;"",D9,0)))</f>
        <v>ΘΕΩΡΙΑ</v>
      </c>
      <c r="N337" s="37"/>
    </row>
    <row r="338" spans="2:14">
      <c r="B338" s="136"/>
      <c r="C338" s="151"/>
      <c r="D338" s="99"/>
      <c r="E338" s="99"/>
      <c r="F338" s="111"/>
      <c r="G338" s="435"/>
      <c r="H338" s="111"/>
      <c r="L338" s="43"/>
      <c r="M338" s="48"/>
      <c r="N338" s="38"/>
    </row>
    <row r="339" spans="2:14" ht="18.75">
      <c r="B339" s="99"/>
      <c r="C339" s="99"/>
      <c r="D339" s="99"/>
      <c r="E339" s="99"/>
      <c r="F339" s="99"/>
      <c r="G339" s="435"/>
      <c r="H339" s="435"/>
      <c r="L339" s="43"/>
      <c r="M339" s="49"/>
      <c r="N339" s="38"/>
    </row>
    <row r="340" spans="2:14">
      <c r="B340" s="99"/>
      <c r="C340" s="99"/>
      <c r="D340" s="99"/>
      <c r="E340" s="99"/>
      <c r="F340" s="99"/>
      <c r="G340" s="435"/>
      <c r="H340" s="435"/>
      <c r="L340" s="43"/>
      <c r="M340" s="48"/>
      <c r="N340" s="38"/>
    </row>
    <row r="341" spans="2:14">
      <c r="B341" s="99"/>
      <c r="C341" s="99"/>
      <c r="D341" s="99"/>
      <c r="E341" s="99"/>
      <c r="F341" s="99"/>
      <c r="G341" s="435"/>
      <c r="H341" s="435"/>
      <c r="L341" s="43"/>
      <c r="M341" s="48" t="str">
        <f>IF(M337="ΘΕΩΡΙΑ",G18,IF(M337="ΕΡΓΑΣΤΗΡΙΟ",H18,0))</f>
        <v>ΧΑΜΟΥΖΑΣ ΑΝΑΣΤΑΣΙΟΣ (ΑΜ.  3993)</v>
      </c>
      <c r="N341" s="38"/>
    </row>
    <row r="342" spans="2:14">
      <c r="B342" s="99"/>
      <c r="C342" s="99"/>
      <c r="D342" s="99"/>
      <c r="E342" s="99"/>
      <c r="F342" s="99"/>
      <c r="G342" s="435"/>
      <c r="H342" s="435"/>
      <c r="L342" s="43"/>
      <c r="M342" s="48"/>
      <c r="N342" s="38"/>
    </row>
    <row r="343" spans="2:14" ht="18.75">
      <c r="B343" s="99"/>
      <c r="C343" s="99"/>
      <c r="D343" s="99"/>
      <c r="E343" s="99"/>
      <c r="F343" s="99"/>
      <c r="G343" s="435"/>
      <c r="H343" s="435"/>
      <c r="L343" s="43"/>
      <c r="M343" s="50" t="str">
        <f>$A$3</f>
        <v>Δ’ Εξάμηνο   -  ΑΙΘΟΥΣΑ : 16</v>
      </c>
      <c r="N343" s="38"/>
    </row>
    <row r="344" spans="2:14" ht="18.75">
      <c r="B344" s="99"/>
      <c r="C344" s="99"/>
      <c r="D344" s="99"/>
      <c r="E344" s="99"/>
      <c r="F344" s="99"/>
      <c r="G344" s="435"/>
      <c r="H344" s="435"/>
      <c r="L344" s="43"/>
      <c r="M344" s="39"/>
      <c r="N344" s="38"/>
    </row>
    <row r="345" spans="2:14">
      <c r="B345" s="99"/>
      <c r="C345" s="99"/>
      <c r="D345" s="99"/>
      <c r="E345" s="99"/>
      <c r="F345" s="99"/>
      <c r="G345" s="435"/>
      <c r="H345" s="435"/>
      <c r="L345" s="43"/>
      <c r="M345" s="17"/>
      <c r="N345" s="38"/>
    </row>
    <row r="346" spans="2:14">
      <c r="B346" s="99"/>
      <c r="C346" s="99"/>
      <c r="D346" s="99"/>
      <c r="E346" s="99"/>
      <c r="F346" s="99"/>
      <c r="G346" s="435"/>
      <c r="H346" s="435"/>
      <c r="L346" s="17"/>
      <c r="M346" s="17"/>
      <c r="N346" s="17"/>
    </row>
    <row r="347" spans="2:14" ht="18.75">
      <c r="B347" s="99"/>
      <c r="C347" s="99"/>
      <c r="D347" s="99"/>
      <c r="E347" s="99"/>
      <c r="F347" s="99"/>
      <c r="G347" s="435"/>
      <c r="H347" s="435"/>
      <c r="L347" s="37"/>
      <c r="M347" s="44" t="str">
        <f>$M$219</f>
        <v>2021 Β</v>
      </c>
      <c r="N347" s="37"/>
    </row>
    <row r="348" spans="2:14" ht="15.75">
      <c r="B348" s="99"/>
      <c r="C348" s="99"/>
      <c r="D348" s="99"/>
      <c r="E348" s="99"/>
      <c r="F348" s="99"/>
      <c r="G348" s="435"/>
      <c r="H348" s="435"/>
      <c r="L348" s="37"/>
      <c r="M348" s="45"/>
      <c r="N348" s="37"/>
    </row>
    <row r="349" spans="2:14" ht="15.75">
      <c r="B349" s="99"/>
      <c r="C349" s="99"/>
      <c r="D349" s="99"/>
      <c r="E349" s="99"/>
      <c r="F349" s="99"/>
      <c r="G349" s="435"/>
      <c r="H349" s="435"/>
      <c r="L349" s="42"/>
      <c r="M349" s="46" t="str">
        <f>$A$1</f>
        <v xml:space="preserve">Φύλακας Μουσείων &amp; Αρχαιολογικών Χώρων  </v>
      </c>
      <c r="N349" s="37"/>
    </row>
    <row r="350" spans="2:14" ht="15.75">
      <c r="B350" s="99"/>
      <c r="C350" s="99"/>
      <c r="D350" s="99"/>
      <c r="E350" s="99"/>
      <c r="F350" s="99"/>
      <c r="G350" s="435"/>
      <c r="H350" s="435"/>
      <c r="L350" s="37"/>
      <c r="M350" s="47"/>
      <c r="N350" s="37"/>
    </row>
    <row r="351" spans="2:14" ht="15.75">
      <c r="B351" s="99"/>
      <c r="C351" s="99"/>
      <c r="D351" s="99"/>
      <c r="E351" s="99"/>
      <c r="F351" s="99"/>
      <c r="G351" s="435"/>
      <c r="H351" s="435"/>
      <c r="L351" s="37"/>
      <c r="M351" s="47"/>
      <c r="N351" s="37"/>
    </row>
    <row r="352" spans="2:14" ht="18.75">
      <c r="B352" s="99"/>
      <c r="C352" s="99"/>
      <c r="D352" s="99"/>
      <c r="E352" s="99"/>
      <c r="F352" s="99"/>
      <c r="G352" s="435"/>
      <c r="H352" s="435"/>
      <c r="L352" s="37"/>
      <c r="M352" s="49" t="str">
        <f>B20</f>
        <v>Ηλεκτρονικά Συστήματα Ασφαλείας Εργαστήριο</v>
      </c>
      <c r="N352" s="37"/>
    </row>
    <row r="353" spans="2:14" ht="15.75">
      <c r="B353" s="99"/>
      <c r="C353" s="99"/>
      <c r="D353" s="99"/>
      <c r="E353" s="99"/>
      <c r="F353" s="99"/>
      <c r="G353" s="435"/>
      <c r="H353" s="435"/>
      <c r="L353" s="37"/>
      <c r="M353" s="47" t="b">
        <f>IF(M352=B21,IF(C21&lt;&gt;"",C9,IF(D21&lt;&gt;"",D9,0)))</f>
        <v>0</v>
      </c>
      <c r="N353" s="37"/>
    </row>
    <row r="354" spans="2:14">
      <c r="B354" s="99"/>
      <c r="C354" s="99"/>
      <c r="D354" s="99"/>
      <c r="E354" s="99"/>
      <c r="F354" s="99"/>
      <c r="G354" s="435"/>
      <c r="H354" s="435"/>
      <c r="L354" s="43"/>
      <c r="M354" s="48"/>
      <c r="N354" s="38"/>
    </row>
    <row r="355" spans="2:14" ht="18.75">
      <c r="B355" s="17"/>
      <c r="L355" s="43"/>
      <c r="M355" s="49"/>
      <c r="N355" s="38"/>
    </row>
    <row r="356" spans="2:14">
      <c r="B356" s="17"/>
      <c r="L356" s="43"/>
      <c r="M356" s="48"/>
      <c r="N356" s="38"/>
    </row>
    <row r="357" spans="2:14">
      <c r="B357" s="17"/>
      <c r="L357" s="43"/>
      <c r="M357" s="48">
        <f>IF(M353="ΘΕΩΡΙΑ",G20,IF(M353="ΕΡΓΑΣΤΗΡΙΟ",H20,0))</f>
        <v>0</v>
      </c>
      <c r="N357" s="38"/>
    </row>
    <row r="358" spans="2:14">
      <c r="B358" s="17"/>
      <c r="L358" s="43"/>
      <c r="M358" s="48"/>
      <c r="N358" s="38"/>
    </row>
    <row r="359" spans="2:14" ht="18.75">
      <c r="B359" s="17"/>
      <c r="L359" s="43"/>
      <c r="M359" s="50" t="str">
        <f>$A$3</f>
        <v>Δ’ Εξάμηνο   -  ΑΙΘΟΥΣΑ : 16</v>
      </c>
      <c r="N359" s="38"/>
    </row>
    <row r="360" spans="2:14" ht="18.75">
      <c r="B360" s="17"/>
      <c r="L360" s="43"/>
      <c r="M360" s="39"/>
      <c r="N360" s="38"/>
    </row>
    <row r="361" spans="2:14">
      <c r="B361" s="17"/>
      <c r="L361" s="43"/>
      <c r="M361" s="17"/>
      <c r="N361" s="38"/>
    </row>
    <row r="362" spans="2:14">
      <c r="B362" s="17"/>
      <c r="L362" s="17"/>
      <c r="M362" s="17"/>
      <c r="N362" s="17"/>
    </row>
    <row r="363" spans="2:14" ht="18.75">
      <c r="B363" s="17"/>
      <c r="L363" s="37"/>
      <c r="M363" s="44" t="str">
        <f>$M$219</f>
        <v>2021 Β</v>
      </c>
      <c r="N363" s="37"/>
    </row>
    <row r="364" spans="2:14" ht="15.75">
      <c r="B364" s="17"/>
      <c r="L364" s="37"/>
      <c r="M364" s="45"/>
      <c r="N364" s="37"/>
    </row>
    <row r="365" spans="2:14" ht="15.75">
      <c r="B365" s="17"/>
      <c r="L365" s="42"/>
      <c r="M365" s="46" t="str">
        <f>$A$1</f>
        <v xml:space="preserve">Φύλακας Μουσείων &amp; Αρχαιολογικών Χώρων  </v>
      </c>
      <c r="N365" s="37"/>
    </row>
    <row r="366" spans="2:14" ht="15.75">
      <c r="B366" s="17"/>
      <c r="L366" s="37"/>
      <c r="M366" s="47"/>
      <c r="N366" s="37"/>
    </row>
    <row r="367" spans="2:14" ht="15.75">
      <c r="B367" s="17"/>
      <c r="L367" s="37"/>
      <c r="M367" s="47"/>
      <c r="N367" s="37"/>
    </row>
    <row r="368" spans="2:14" ht="18.75">
      <c r="B368" s="17"/>
      <c r="L368" s="37"/>
      <c r="M368" s="49">
        <f>B21</f>
        <v>0</v>
      </c>
      <c r="N368" s="37"/>
    </row>
    <row r="369" spans="2:14" ht="15.75">
      <c r="B369" s="17"/>
      <c r="L369" s="37"/>
      <c r="M369" s="47">
        <f>IF(M368=B22,IF(C22&lt;&gt;"",C9,IF(D22&lt;&gt;"",D9,0)))</f>
        <v>0</v>
      </c>
      <c r="N369" s="37"/>
    </row>
    <row r="370" spans="2:14">
      <c r="B370" s="17"/>
      <c r="L370" s="43"/>
      <c r="M370" s="48"/>
      <c r="N370" s="38"/>
    </row>
    <row r="371" spans="2:14" ht="18.75">
      <c r="B371" s="17"/>
      <c r="L371" s="43"/>
      <c r="M371" s="49"/>
      <c r="N371" s="38"/>
    </row>
    <row r="372" spans="2:14">
      <c r="B372" s="17"/>
      <c r="L372" s="43"/>
      <c r="M372" s="48"/>
      <c r="N372" s="38"/>
    </row>
    <row r="373" spans="2:14">
      <c r="B373" s="17"/>
      <c r="L373" s="43"/>
      <c r="M373" s="48">
        <f>IF(M369="ΘΕΩΡΙΑ",G22,IF(M369="ΕΡΓΑΣΤΗΡΙΟ",H22,0))</f>
        <v>0</v>
      </c>
      <c r="N373" s="38"/>
    </row>
    <row r="374" spans="2:14">
      <c r="B374" s="17"/>
      <c r="L374" s="43"/>
      <c r="M374" s="48"/>
      <c r="N374" s="38"/>
    </row>
    <row r="375" spans="2:14" ht="18.75">
      <c r="B375" s="17"/>
      <c r="L375" s="43"/>
      <c r="M375" s="50" t="str">
        <f>$A$3</f>
        <v>Δ’ Εξάμηνο   -  ΑΙΘΟΥΣΑ : 16</v>
      </c>
      <c r="N375" s="38"/>
    </row>
    <row r="376" spans="2:14" ht="18.75">
      <c r="B376" s="17"/>
      <c r="L376" s="43"/>
      <c r="M376" s="39"/>
      <c r="N376" s="38"/>
    </row>
    <row r="377" spans="2:14">
      <c r="B377" s="17"/>
      <c r="L377" s="43"/>
      <c r="M377" s="17"/>
      <c r="N377" s="38"/>
    </row>
    <row r="378" spans="2:14">
      <c r="B378" s="17"/>
      <c r="L378" s="17"/>
      <c r="M378" s="17"/>
      <c r="N378" s="17"/>
    </row>
    <row r="379" spans="2:14" ht="18.75">
      <c r="B379" s="17"/>
      <c r="L379" s="37"/>
      <c r="M379" s="44" t="str">
        <f>$M$219</f>
        <v>2021 Β</v>
      </c>
      <c r="N379" s="37"/>
    </row>
    <row r="380" spans="2:14" ht="15.75">
      <c r="B380" s="17"/>
      <c r="L380" s="37"/>
      <c r="M380" s="45"/>
      <c r="N380" s="37"/>
    </row>
    <row r="381" spans="2:14" ht="15.75">
      <c r="B381" s="17"/>
      <c r="L381" s="42"/>
      <c r="M381" s="46" t="str">
        <f>$A$1</f>
        <v xml:space="preserve">Φύλακας Μουσείων &amp; Αρχαιολογικών Χώρων  </v>
      </c>
      <c r="N381" s="37"/>
    </row>
    <row r="382" spans="2:14" ht="15.75">
      <c r="B382" s="17"/>
      <c r="L382" s="37"/>
      <c r="M382" s="47"/>
      <c r="N382" s="37"/>
    </row>
    <row r="383" spans="2:14" ht="15.75">
      <c r="B383" s="17"/>
      <c r="L383" s="37"/>
      <c r="M383" s="47"/>
      <c r="N383" s="37"/>
    </row>
    <row r="384" spans="2:14" ht="15.75">
      <c r="B384" s="17"/>
      <c r="L384" s="37"/>
      <c r="M384" s="62">
        <f>B21</f>
        <v>0</v>
      </c>
      <c r="N384" s="37"/>
    </row>
    <row r="385" spans="2:14" ht="15.75">
      <c r="B385" s="17"/>
      <c r="L385" s="37"/>
      <c r="M385" s="47">
        <f>IF(M384=B23,IF(C23&lt;&gt;"",C9,IF(D23&lt;&gt;"",D9,0)))</f>
        <v>0</v>
      </c>
      <c r="N385" s="37"/>
    </row>
    <row r="386" spans="2:14">
      <c r="B386" s="17"/>
      <c r="L386" s="43"/>
      <c r="M386" s="48"/>
      <c r="N386" s="38"/>
    </row>
    <row r="387" spans="2:14" ht="18.75">
      <c r="B387" s="17"/>
      <c r="L387" s="43"/>
      <c r="M387" s="49"/>
      <c r="N387" s="38"/>
    </row>
    <row r="388" spans="2:14">
      <c r="B388" s="17"/>
      <c r="L388" s="43"/>
      <c r="M388" s="48"/>
      <c r="N388" s="38"/>
    </row>
    <row r="389" spans="2:14">
      <c r="B389" s="17"/>
      <c r="L389" s="43"/>
      <c r="M389" s="48">
        <f>IF(M385="ΘΕΩΡΙΑ",G23,IF(M385="ΕΡΓΑΣΤΗΡΙΟ",H23,0))</f>
        <v>0</v>
      </c>
      <c r="N389" s="38"/>
    </row>
    <row r="390" spans="2:14">
      <c r="B390" s="17"/>
      <c r="L390" s="43"/>
      <c r="M390" s="48"/>
      <c r="N390" s="38"/>
    </row>
    <row r="391" spans="2:14" ht="18.75">
      <c r="B391" s="17"/>
      <c r="L391" s="43"/>
      <c r="M391" s="50" t="str">
        <f>$A$3</f>
        <v>Δ’ Εξάμηνο   -  ΑΙΘΟΥΣΑ : 16</v>
      </c>
      <c r="N391" s="38"/>
    </row>
    <row r="392" spans="2:14" ht="18.75">
      <c r="B392" s="17"/>
      <c r="L392" s="43"/>
      <c r="M392" s="39"/>
      <c r="N392" s="38"/>
    </row>
    <row r="393" spans="2:14">
      <c r="B393" s="17"/>
      <c r="L393" s="43"/>
      <c r="M393" s="17"/>
      <c r="N393" s="38"/>
    </row>
    <row r="394" spans="2:14">
      <c r="B394" s="17"/>
      <c r="L394" s="17"/>
      <c r="M394" s="17"/>
      <c r="N394" s="17"/>
    </row>
    <row r="395" spans="2:14" ht="18.75">
      <c r="B395" s="17"/>
      <c r="L395" s="37"/>
      <c r="M395" s="44" t="str">
        <f>$M$219</f>
        <v>2021 Β</v>
      </c>
      <c r="N395" s="37"/>
    </row>
    <row r="396" spans="2:14" ht="15.75">
      <c r="B396" s="17"/>
      <c r="L396" s="37"/>
      <c r="M396" s="45"/>
      <c r="N396" s="37"/>
    </row>
    <row r="397" spans="2:14" ht="15.75">
      <c r="B397" s="17"/>
      <c r="L397" s="42"/>
      <c r="M397" s="46" t="str">
        <f>$A$1</f>
        <v xml:space="preserve">Φύλακας Μουσείων &amp; Αρχαιολογικών Χώρων  </v>
      </c>
      <c r="N397" s="37"/>
    </row>
    <row r="398" spans="2:14" ht="15.75">
      <c r="B398" s="17"/>
      <c r="L398" s="37"/>
      <c r="M398" s="47"/>
      <c r="N398" s="37"/>
    </row>
    <row r="399" spans="2:14" ht="15.75">
      <c r="B399" s="17"/>
      <c r="L399" s="37"/>
      <c r="M399" s="47"/>
      <c r="N399" s="37"/>
    </row>
    <row r="400" spans="2:14" ht="15.75">
      <c r="B400" s="17"/>
      <c r="L400" s="37"/>
      <c r="M400" s="63">
        <f>B24</f>
        <v>0</v>
      </c>
      <c r="N400" s="37"/>
    </row>
    <row r="401" spans="2:14" ht="15.75">
      <c r="B401" s="17"/>
      <c r="L401" s="43"/>
      <c r="M401" s="47">
        <f>IF(M400=B24,IF(C24&lt;&gt;"",C9,IF(D24&lt;&gt;"",D9,0)))</f>
        <v>0</v>
      </c>
      <c r="N401" s="38"/>
    </row>
    <row r="402" spans="2:14" ht="18.75">
      <c r="B402" s="17"/>
      <c r="L402" s="43"/>
      <c r="M402" s="51"/>
      <c r="N402" s="38"/>
    </row>
    <row r="403" spans="2:14">
      <c r="B403" s="17"/>
      <c r="L403" s="43"/>
      <c r="M403" s="48"/>
      <c r="N403" s="38"/>
    </row>
    <row r="404" spans="2:14">
      <c r="B404" s="17"/>
      <c r="L404" s="43"/>
      <c r="M404" s="48">
        <f>IF(M401="ΘΕΩΡΙΑ",G24,IF(M401="ΕΡΓΑΣΤΗΡΙΟ",H24,0))</f>
        <v>0</v>
      </c>
      <c r="N404" s="38"/>
    </row>
    <row r="405" spans="2:14">
      <c r="B405" s="17"/>
      <c r="L405" s="43"/>
      <c r="M405" s="48"/>
      <c r="N405" s="38"/>
    </row>
    <row r="406" spans="2:14" ht="18.75">
      <c r="B406" s="17"/>
      <c r="L406" s="43"/>
      <c r="M406" s="50" t="str">
        <f>$A$3</f>
        <v>Δ’ Εξάμηνο   -  ΑΙΘΟΥΣΑ : 16</v>
      </c>
      <c r="N406" s="38"/>
    </row>
    <row r="407" spans="2:14" ht="18.75">
      <c r="B407" s="17"/>
      <c r="L407" s="43"/>
      <c r="M407" s="39"/>
      <c r="N407" s="38"/>
    </row>
    <row r="408" spans="2:14">
      <c r="B408" s="17"/>
      <c r="L408" s="43"/>
      <c r="M408" s="17"/>
      <c r="N408" s="38"/>
    </row>
    <row r="409" spans="2:14">
      <c r="B409" s="17"/>
    </row>
    <row r="410" spans="2:14" ht="18.75">
      <c r="B410" s="17"/>
      <c r="M410" s="44" t="str">
        <f>$M$219</f>
        <v>2021 Β</v>
      </c>
    </row>
    <row r="411" spans="2:14" ht="15.75">
      <c r="B411" s="17"/>
      <c r="M411" s="45"/>
    </row>
    <row r="412" spans="2:14" ht="15.75">
      <c r="B412" s="17"/>
      <c r="M412" s="46" t="str">
        <f>$A$1</f>
        <v xml:space="preserve">Φύλακας Μουσείων &amp; Αρχαιολογικών Χώρων  </v>
      </c>
    </row>
    <row r="413" spans="2:14" ht="15.75">
      <c r="B413" s="17"/>
      <c r="M413" s="47"/>
    </row>
    <row r="414" spans="2:14" ht="15.75">
      <c r="B414" s="17"/>
      <c r="M414" s="47"/>
    </row>
    <row r="415" spans="2:14" ht="18.75">
      <c r="B415" s="17"/>
      <c r="M415" s="49">
        <f>B25</f>
        <v>0</v>
      </c>
    </row>
    <row r="416" spans="2:14" ht="15.75">
      <c r="B416" s="17"/>
      <c r="M416" s="47">
        <f>IF(M415=B25,IF(C25&lt;&gt;"",C9,IF(D25&lt;&gt;"",D9,0)))</f>
        <v>0</v>
      </c>
    </row>
    <row r="417" spans="2:13" ht="18.75">
      <c r="B417" s="17"/>
      <c r="M417" s="51"/>
    </row>
    <row r="418" spans="2:13">
      <c r="B418" s="17"/>
      <c r="M418" s="48"/>
    </row>
    <row r="419" spans="2:13">
      <c r="B419" s="17"/>
      <c r="M419" s="48">
        <f>IF(M416="ΘΕΩΡΙΑ",G25,IF(M416="ΕΡΓΑΣΤΗΡΙΟ",H25,0))</f>
        <v>0</v>
      </c>
    </row>
    <row r="420" spans="2:13">
      <c r="B420" s="17"/>
      <c r="M420" s="48"/>
    </row>
    <row r="421" spans="2:13" ht="18.75">
      <c r="B421" s="17"/>
      <c r="M421" s="50" t="str">
        <f>$A$3</f>
        <v>Δ’ Εξάμηνο   -  ΑΙΘΟΥΣΑ : 16</v>
      </c>
    </row>
    <row r="422" spans="2:13">
      <c r="B422" s="17"/>
    </row>
    <row r="423" spans="2:13">
      <c r="B423" s="17"/>
    </row>
    <row r="424" spans="2:13">
      <c r="B424" s="17"/>
    </row>
    <row r="425" spans="2:13">
      <c r="B425" s="17"/>
    </row>
    <row r="426" spans="2:13">
      <c r="B426" s="17"/>
    </row>
    <row r="427" spans="2:13">
      <c r="B427" s="17"/>
    </row>
    <row r="428" spans="2:13">
      <c r="B428" s="17"/>
    </row>
    <row r="429" spans="2:13">
      <c r="B429" s="17"/>
    </row>
    <row r="430" spans="2:13">
      <c r="B430" s="17"/>
    </row>
    <row r="431" spans="2:13">
      <c r="B431" s="17"/>
    </row>
    <row r="432" spans="2:13">
      <c r="B432" s="17"/>
    </row>
    <row r="433" spans="2:2">
      <c r="B433" s="17"/>
    </row>
    <row r="434" spans="2:2">
      <c r="B434" s="17"/>
    </row>
    <row r="435" spans="2:2">
      <c r="B435" s="17"/>
    </row>
    <row r="436" spans="2:2">
      <c r="B436" s="17"/>
    </row>
    <row r="437" spans="2:2">
      <c r="B437" s="17"/>
    </row>
    <row r="438" spans="2:2">
      <c r="B438" s="17"/>
    </row>
    <row r="439" spans="2:2">
      <c r="B439" s="17"/>
    </row>
    <row r="440" spans="2:2">
      <c r="B440" s="17"/>
    </row>
    <row r="441" spans="2:2">
      <c r="B441" s="17"/>
    </row>
    <row r="442" spans="2:2">
      <c r="B442" s="17"/>
    </row>
    <row r="443" spans="2:2">
      <c r="B443" s="17"/>
    </row>
    <row r="444" spans="2:2">
      <c r="B444" s="17"/>
    </row>
    <row r="445" spans="2:2">
      <c r="B445" s="17"/>
    </row>
    <row r="446" spans="2:2">
      <c r="B446" s="17"/>
    </row>
    <row r="447" spans="2:2">
      <c r="B447" s="17"/>
    </row>
    <row r="448" spans="2:2">
      <c r="B448" s="17"/>
    </row>
    <row r="449" spans="2:2">
      <c r="B449" s="17"/>
    </row>
    <row r="450" spans="2:2">
      <c r="B450" s="17"/>
    </row>
    <row r="451" spans="2:2">
      <c r="B451" s="17"/>
    </row>
    <row r="452" spans="2:2">
      <c r="B452" s="17"/>
    </row>
    <row r="453" spans="2:2">
      <c r="B453" s="17"/>
    </row>
    <row r="454" spans="2:2">
      <c r="B454" s="17"/>
    </row>
    <row r="455" spans="2:2">
      <c r="B455" s="17"/>
    </row>
    <row r="456" spans="2:2">
      <c r="B456" s="17"/>
    </row>
    <row r="457" spans="2:2">
      <c r="B457" s="17"/>
    </row>
    <row r="458" spans="2:2">
      <c r="B458" s="17"/>
    </row>
    <row r="459" spans="2:2">
      <c r="B459" s="17"/>
    </row>
    <row r="460" spans="2:2">
      <c r="B460" s="17"/>
    </row>
    <row r="461" spans="2:2">
      <c r="B461" s="17"/>
    </row>
    <row r="462" spans="2:2">
      <c r="B462" s="17"/>
    </row>
    <row r="463" spans="2:2">
      <c r="B463" s="17"/>
    </row>
    <row r="464" spans="2:2">
      <c r="B464" s="17"/>
    </row>
    <row r="465" spans="2:2">
      <c r="B465" s="17"/>
    </row>
    <row r="466" spans="2:2">
      <c r="B466" s="17"/>
    </row>
    <row r="467" spans="2:2">
      <c r="B467" s="17"/>
    </row>
    <row r="468" spans="2:2">
      <c r="B468" s="17"/>
    </row>
    <row r="469" spans="2:2">
      <c r="B469" s="17"/>
    </row>
    <row r="470" spans="2:2">
      <c r="B470" s="17"/>
    </row>
    <row r="471" spans="2:2">
      <c r="B471" s="17"/>
    </row>
    <row r="472" spans="2:2">
      <c r="B472" s="17"/>
    </row>
    <row r="473" spans="2:2">
      <c r="B473" s="17"/>
    </row>
    <row r="474" spans="2:2">
      <c r="B474" s="17"/>
    </row>
    <row r="475" spans="2:2">
      <c r="B475" s="17"/>
    </row>
    <row r="476" spans="2:2">
      <c r="B476" s="17"/>
    </row>
    <row r="477" spans="2:2">
      <c r="B477" s="17"/>
    </row>
    <row r="478" spans="2:2">
      <c r="B478" s="17"/>
    </row>
    <row r="479" spans="2:2">
      <c r="B479" s="17"/>
    </row>
    <row r="480" spans="2:2">
      <c r="B480" s="17"/>
    </row>
    <row r="481" spans="2:2">
      <c r="B481" s="17"/>
    </row>
    <row r="482" spans="2:2">
      <c r="B482" s="17"/>
    </row>
    <row r="483" spans="2:2">
      <c r="B483" s="17"/>
    </row>
    <row r="484" spans="2:2">
      <c r="B484" s="17"/>
    </row>
    <row r="485" spans="2:2">
      <c r="B485" s="17"/>
    </row>
    <row r="486" spans="2:2">
      <c r="B486" s="17"/>
    </row>
    <row r="487" spans="2:2">
      <c r="B487" s="17"/>
    </row>
    <row r="488" spans="2:2">
      <c r="B488" s="17"/>
    </row>
    <row r="489" spans="2:2">
      <c r="B489" s="17"/>
    </row>
    <row r="490" spans="2:2">
      <c r="B490" s="17"/>
    </row>
    <row r="491" spans="2:2">
      <c r="B491" s="17"/>
    </row>
    <row r="492" spans="2:2">
      <c r="B492" s="17"/>
    </row>
    <row r="493" spans="2:2">
      <c r="B493" s="17"/>
    </row>
    <row r="494" spans="2:2">
      <c r="B494" s="17"/>
    </row>
    <row r="495" spans="2:2">
      <c r="B495" s="17"/>
    </row>
    <row r="496" spans="2:2">
      <c r="B496" s="17"/>
    </row>
    <row r="497" spans="2:2">
      <c r="B497" s="17"/>
    </row>
    <row r="498" spans="2:2">
      <c r="B498" s="17"/>
    </row>
    <row r="499" spans="2:2">
      <c r="B499" s="17"/>
    </row>
    <row r="500" spans="2:2">
      <c r="B500" s="17"/>
    </row>
    <row r="501" spans="2:2">
      <c r="B501" s="17"/>
    </row>
    <row r="502" spans="2:2">
      <c r="B502" s="17"/>
    </row>
    <row r="503" spans="2:2">
      <c r="B503" s="17"/>
    </row>
    <row r="504" spans="2:2">
      <c r="B504" s="17"/>
    </row>
    <row r="505" spans="2:2">
      <c r="B505" s="17"/>
    </row>
    <row r="506" spans="2:2">
      <c r="B506" s="17"/>
    </row>
    <row r="507" spans="2:2">
      <c r="B507" s="17"/>
    </row>
    <row r="508" spans="2:2">
      <c r="B508" s="17"/>
    </row>
    <row r="509" spans="2:2">
      <c r="B509" s="17"/>
    </row>
    <row r="510" spans="2:2">
      <c r="B510" s="17"/>
    </row>
    <row r="511" spans="2:2">
      <c r="B511" s="17"/>
    </row>
    <row r="512" spans="2:2">
      <c r="B512" s="17"/>
    </row>
    <row r="513" spans="2:2">
      <c r="B513" s="17"/>
    </row>
    <row r="514" spans="2:2">
      <c r="B514" s="17"/>
    </row>
    <row r="515" spans="2:2">
      <c r="B515" s="17"/>
    </row>
    <row r="516" spans="2:2">
      <c r="B516" s="17"/>
    </row>
    <row r="517" spans="2:2">
      <c r="B517" s="17"/>
    </row>
    <row r="518" spans="2:2">
      <c r="B518" s="17"/>
    </row>
    <row r="519" spans="2:2">
      <c r="B519" s="17"/>
    </row>
    <row r="520" spans="2:2">
      <c r="B520" s="17"/>
    </row>
    <row r="521" spans="2:2">
      <c r="B521" s="17"/>
    </row>
    <row r="522" spans="2:2">
      <c r="B522" s="17"/>
    </row>
    <row r="523" spans="2:2">
      <c r="B523" s="17"/>
    </row>
    <row r="524" spans="2:2">
      <c r="B524" s="17"/>
    </row>
    <row r="525" spans="2:2">
      <c r="B525" s="17"/>
    </row>
    <row r="526" spans="2:2">
      <c r="B526" s="17"/>
    </row>
    <row r="527" spans="2:2">
      <c r="B527" s="17"/>
    </row>
    <row r="528" spans="2:2">
      <c r="B528" s="17"/>
    </row>
    <row r="529" spans="2:2">
      <c r="B529" s="17"/>
    </row>
    <row r="530" spans="2:2">
      <c r="B530" s="17"/>
    </row>
    <row r="531" spans="2:2">
      <c r="B531" s="17"/>
    </row>
    <row r="532" spans="2:2">
      <c r="B532" s="17"/>
    </row>
    <row r="533" spans="2:2">
      <c r="B533" s="17"/>
    </row>
    <row r="534" spans="2:2">
      <c r="B534" s="17"/>
    </row>
    <row r="535" spans="2:2">
      <c r="B535" s="17"/>
    </row>
    <row r="536" spans="2:2">
      <c r="B536" s="17"/>
    </row>
    <row r="537" spans="2:2">
      <c r="B537" s="17"/>
    </row>
    <row r="538" spans="2:2">
      <c r="B538" s="17"/>
    </row>
    <row r="539" spans="2:2">
      <c r="B539" s="17"/>
    </row>
    <row r="540" spans="2:2">
      <c r="B540" s="17"/>
    </row>
    <row r="541" spans="2:2">
      <c r="B541" s="17"/>
    </row>
    <row r="542" spans="2:2">
      <c r="B542" s="17"/>
    </row>
    <row r="543" spans="2:2">
      <c r="B543" s="17"/>
    </row>
    <row r="544" spans="2:2">
      <c r="B544" s="17"/>
    </row>
    <row r="545" spans="2:2">
      <c r="B545" s="17"/>
    </row>
    <row r="546" spans="2:2">
      <c r="B546" s="17"/>
    </row>
    <row r="547" spans="2:2">
      <c r="B547" s="17"/>
    </row>
    <row r="548" spans="2:2">
      <c r="B548" s="17"/>
    </row>
    <row r="549" spans="2:2">
      <c r="B549" s="17"/>
    </row>
    <row r="550" spans="2:2">
      <c r="B550" s="17"/>
    </row>
    <row r="551" spans="2:2">
      <c r="B551" s="17"/>
    </row>
    <row r="552" spans="2:2">
      <c r="B552" s="17"/>
    </row>
    <row r="553" spans="2:2">
      <c r="B553" s="17"/>
    </row>
    <row r="554" spans="2:2">
      <c r="B554" s="17"/>
    </row>
    <row r="555" spans="2:2">
      <c r="B555" s="17"/>
    </row>
    <row r="556" spans="2:2">
      <c r="B556" s="17"/>
    </row>
    <row r="557" spans="2:2">
      <c r="B557" s="17"/>
    </row>
    <row r="558" spans="2:2">
      <c r="B558" s="17"/>
    </row>
    <row r="559" spans="2:2">
      <c r="B559" s="17"/>
    </row>
    <row r="560" spans="2:2">
      <c r="B560" s="17"/>
    </row>
    <row r="561" spans="2:2">
      <c r="B561" s="17"/>
    </row>
    <row r="562" spans="2:2">
      <c r="B562" s="17"/>
    </row>
    <row r="563" spans="2:2">
      <c r="B563" s="17"/>
    </row>
    <row r="564" spans="2:2">
      <c r="B564" s="17"/>
    </row>
    <row r="565" spans="2:2">
      <c r="B565" s="17"/>
    </row>
    <row r="566" spans="2:2">
      <c r="B566" s="17"/>
    </row>
    <row r="567" spans="2:2">
      <c r="B567" s="17"/>
    </row>
    <row r="568" spans="2:2">
      <c r="B568" s="17"/>
    </row>
    <row r="569" spans="2:2">
      <c r="B569" s="17"/>
    </row>
    <row r="570" spans="2:2">
      <c r="B570" s="17"/>
    </row>
    <row r="571" spans="2:2">
      <c r="B571" s="17"/>
    </row>
    <row r="572" spans="2:2">
      <c r="B572" s="17"/>
    </row>
    <row r="573" spans="2:2">
      <c r="B573" s="17"/>
    </row>
    <row r="574" spans="2:2">
      <c r="B574" s="17"/>
    </row>
    <row r="575" spans="2:2">
      <c r="B575" s="17"/>
    </row>
    <row r="576" spans="2:2">
      <c r="B576" s="17"/>
    </row>
    <row r="577" spans="2:2">
      <c r="B577" s="17"/>
    </row>
    <row r="578" spans="2:2">
      <c r="B578" s="17"/>
    </row>
    <row r="579" spans="2:2">
      <c r="B579" s="17"/>
    </row>
    <row r="580" spans="2:2">
      <c r="B580" s="17"/>
    </row>
    <row r="581" spans="2:2">
      <c r="B581" s="17"/>
    </row>
    <row r="582" spans="2:2">
      <c r="B582" s="17"/>
    </row>
    <row r="583" spans="2:2">
      <c r="B583" s="17"/>
    </row>
    <row r="584" spans="2:2">
      <c r="B584" s="17"/>
    </row>
    <row r="585" spans="2:2">
      <c r="B585" s="17"/>
    </row>
    <row r="586" spans="2:2">
      <c r="B586" s="17"/>
    </row>
    <row r="587" spans="2:2">
      <c r="B587" s="17"/>
    </row>
    <row r="588" spans="2:2">
      <c r="B588" s="17"/>
    </row>
    <row r="589" spans="2:2">
      <c r="B589" s="17"/>
    </row>
    <row r="590" spans="2:2">
      <c r="B590" s="17"/>
    </row>
    <row r="591" spans="2:2">
      <c r="B591" s="17"/>
    </row>
    <row r="592" spans="2:2">
      <c r="B592" s="17"/>
    </row>
    <row r="593" spans="2:2">
      <c r="B593" s="17"/>
    </row>
    <row r="594" spans="2:2">
      <c r="B594" s="17"/>
    </row>
    <row r="595" spans="2:2">
      <c r="B595" s="17"/>
    </row>
    <row r="596" spans="2:2">
      <c r="B596" s="17"/>
    </row>
    <row r="597" spans="2:2">
      <c r="B597" s="17"/>
    </row>
    <row r="598" spans="2:2">
      <c r="B598" s="17"/>
    </row>
    <row r="599" spans="2:2">
      <c r="B599" s="17"/>
    </row>
    <row r="600" spans="2:2">
      <c r="B600" s="17"/>
    </row>
    <row r="601" spans="2:2">
      <c r="B601" s="17"/>
    </row>
    <row r="602" spans="2:2">
      <c r="B602" s="17"/>
    </row>
    <row r="603" spans="2:2">
      <c r="B603" s="17"/>
    </row>
    <row r="604" spans="2:2">
      <c r="B604" s="17"/>
    </row>
    <row r="605" spans="2:2">
      <c r="B605" s="17"/>
    </row>
    <row r="606" spans="2:2">
      <c r="B606" s="17"/>
    </row>
    <row r="607" spans="2:2">
      <c r="B607" s="17"/>
    </row>
    <row r="608" spans="2:2">
      <c r="B608" s="17"/>
    </row>
    <row r="609" spans="2:2">
      <c r="B609" s="17"/>
    </row>
    <row r="610" spans="2:2">
      <c r="B610" s="17"/>
    </row>
    <row r="611" spans="2:2">
      <c r="B611" s="17"/>
    </row>
    <row r="612" spans="2:2">
      <c r="B612" s="17"/>
    </row>
    <row r="613" spans="2:2">
      <c r="B613" s="17"/>
    </row>
    <row r="614" spans="2:2">
      <c r="B614" s="17"/>
    </row>
    <row r="615" spans="2:2">
      <c r="B615" s="17"/>
    </row>
    <row r="616" spans="2:2">
      <c r="B616" s="17"/>
    </row>
    <row r="617" spans="2:2">
      <c r="B617" s="17"/>
    </row>
    <row r="618" spans="2:2">
      <c r="B618" s="17"/>
    </row>
    <row r="619" spans="2:2">
      <c r="B619" s="17"/>
    </row>
    <row r="620" spans="2:2">
      <c r="B620" s="17"/>
    </row>
    <row r="621" spans="2:2">
      <c r="B621" s="17"/>
    </row>
    <row r="622" spans="2:2">
      <c r="B622" s="17"/>
    </row>
    <row r="623" spans="2:2">
      <c r="B623" s="17"/>
    </row>
    <row r="624" spans="2:2">
      <c r="B624" s="17"/>
    </row>
    <row r="625" spans="2:2">
      <c r="B625" s="17"/>
    </row>
    <row r="626" spans="2:2">
      <c r="B626" s="17"/>
    </row>
    <row r="627" spans="2:2">
      <c r="B627" s="17"/>
    </row>
    <row r="628" spans="2:2">
      <c r="B628" s="17"/>
    </row>
    <row r="629" spans="2:2">
      <c r="B629" s="17"/>
    </row>
    <row r="630" spans="2:2">
      <c r="B630" s="17"/>
    </row>
    <row r="631" spans="2:2">
      <c r="B631" s="17"/>
    </row>
    <row r="632" spans="2:2">
      <c r="B632" s="17"/>
    </row>
    <row r="633" spans="2:2">
      <c r="B633" s="17"/>
    </row>
    <row r="634" spans="2:2">
      <c r="B634" s="17"/>
    </row>
    <row r="635" spans="2:2">
      <c r="B635" s="17"/>
    </row>
    <row r="636" spans="2:2">
      <c r="B636" s="17"/>
    </row>
    <row r="637" spans="2:2">
      <c r="B637" s="17"/>
    </row>
    <row r="638" spans="2:2">
      <c r="B638" s="17"/>
    </row>
    <row r="639" spans="2:2">
      <c r="B639" s="17"/>
    </row>
    <row r="640" spans="2:2">
      <c r="B640" s="17"/>
    </row>
    <row r="641" spans="2:2">
      <c r="B641" s="17"/>
    </row>
    <row r="642" spans="2:2">
      <c r="B642" s="17"/>
    </row>
    <row r="643" spans="2:2">
      <c r="B643" s="17"/>
    </row>
    <row r="644" spans="2:2">
      <c r="B644" s="17"/>
    </row>
    <row r="645" spans="2:2">
      <c r="B645" s="17"/>
    </row>
    <row r="646" spans="2:2">
      <c r="B646" s="17"/>
    </row>
    <row r="647" spans="2:2">
      <c r="B647" s="17"/>
    </row>
    <row r="648" spans="2:2">
      <c r="B648" s="17"/>
    </row>
    <row r="649" spans="2:2">
      <c r="B649" s="17"/>
    </row>
    <row r="650" spans="2:2">
      <c r="B650" s="17"/>
    </row>
    <row r="651" spans="2:2">
      <c r="B651" s="17"/>
    </row>
    <row r="652" spans="2:2">
      <c r="B652" s="17"/>
    </row>
    <row r="653" spans="2:2">
      <c r="B653" s="17"/>
    </row>
    <row r="654" spans="2:2">
      <c r="B654" s="17"/>
    </row>
    <row r="655" spans="2:2">
      <c r="B655" s="17"/>
    </row>
    <row r="656" spans="2:2">
      <c r="B656" s="17"/>
    </row>
    <row r="657" spans="2:2">
      <c r="B657" s="17"/>
    </row>
    <row r="658" spans="2:2">
      <c r="B658" s="17"/>
    </row>
    <row r="659" spans="2:2">
      <c r="B659" s="17"/>
    </row>
    <row r="660" spans="2:2">
      <c r="B660" s="17"/>
    </row>
    <row r="661" spans="2:2">
      <c r="B661" s="17"/>
    </row>
    <row r="662" spans="2:2">
      <c r="B662" s="17"/>
    </row>
    <row r="663" spans="2:2">
      <c r="B663" s="17"/>
    </row>
    <row r="664" spans="2:2">
      <c r="B664" s="17"/>
    </row>
    <row r="665" spans="2:2">
      <c r="B665" s="17"/>
    </row>
    <row r="666" spans="2:2">
      <c r="B666" s="17"/>
    </row>
    <row r="667" spans="2:2">
      <c r="B667" s="17"/>
    </row>
    <row r="668" spans="2:2">
      <c r="B668" s="17"/>
    </row>
    <row r="669" spans="2:2">
      <c r="B669" s="17"/>
    </row>
    <row r="670" spans="2:2">
      <c r="B670" s="17"/>
    </row>
    <row r="671" spans="2:2">
      <c r="B671" s="17"/>
    </row>
    <row r="672" spans="2:2">
      <c r="B672" s="17"/>
    </row>
    <row r="673" spans="2:2">
      <c r="B673" s="17"/>
    </row>
    <row r="674" spans="2:2">
      <c r="B674" s="17"/>
    </row>
    <row r="675" spans="2:2">
      <c r="B675" s="17"/>
    </row>
    <row r="676" spans="2:2">
      <c r="B676" s="17"/>
    </row>
    <row r="677" spans="2:2">
      <c r="B677" s="17"/>
    </row>
    <row r="678" spans="2:2">
      <c r="B678" s="17"/>
    </row>
    <row r="679" spans="2:2">
      <c r="B679" s="17"/>
    </row>
    <row r="680" spans="2:2">
      <c r="B680" s="17"/>
    </row>
    <row r="681" spans="2:2">
      <c r="B681" s="17"/>
    </row>
    <row r="682" spans="2:2">
      <c r="B682" s="17"/>
    </row>
    <row r="683" spans="2:2">
      <c r="B683" s="17"/>
    </row>
    <row r="684" spans="2:2">
      <c r="B684" s="17"/>
    </row>
    <row r="685" spans="2:2">
      <c r="B685" s="17"/>
    </row>
    <row r="686" spans="2:2">
      <c r="B686" s="17"/>
    </row>
    <row r="687" spans="2:2">
      <c r="B687" s="17"/>
    </row>
    <row r="688" spans="2:2">
      <c r="B688" s="17"/>
    </row>
    <row r="689" spans="2:2">
      <c r="B689" s="17"/>
    </row>
    <row r="690" spans="2:2">
      <c r="B690" s="17"/>
    </row>
    <row r="691" spans="2:2">
      <c r="B691" s="17"/>
    </row>
    <row r="692" spans="2:2">
      <c r="B692" s="17"/>
    </row>
    <row r="693" spans="2:2">
      <c r="B693" s="17"/>
    </row>
    <row r="694" spans="2:2">
      <c r="B694" s="17"/>
    </row>
    <row r="695" spans="2:2">
      <c r="B695" s="17"/>
    </row>
    <row r="696" spans="2:2">
      <c r="B696" s="17"/>
    </row>
    <row r="697" spans="2:2">
      <c r="B697" s="17"/>
    </row>
    <row r="698" spans="2:2">
      <c r="B698" s="17"/>
    </row>
    <row r="699" spans="2:2">
      <c r="B699" s="17"/>
    </row>
    <row r="700" spans="2:2">
      <c r="B700" s="17"/>
    </row>
    <row r="701" spans="2:2">
      <c r="B701" s="17"/>
    </row>
    <row r="702" spans="2:2">
      <c r="B702" s="17"/>
    </row>
    <row r="703" spans="2:2">
      <c r="B703" s="17"/>
    </row>
    <row r="704" spans="2:2">
      <c r="B704" s="17"/>
    </row>
    <row r="705" spans="2:2">
      <c r="B705" s="17"/>
    </row>
    <row r="706" spans="2:2">
      <c r="B706" s="17"/>
    </row>
    <row r="707" spans="2:2">
      <c r="B707" s="17"/>
    </row>
    <row r="708" spans="2:2">
      <c r="B708" s="17"/>
    </row>
    <row r="709" spans="2:2">
      <c r="B709" s="17"/>
    </row>
    <row r="710" spans="2:2">
      <c r="B710" s="17"/>
    </row>
    <row r="711" spans="2:2">
      <c r="B711" s="17"/>
    </row>
    <row r="712" spans="2:2">
      <c r="B712" s="17"/>
    </row>
    <row r="713" spans="2:2">
      <c r="B713" s="17"/>
    </row>
    <row r="714" spans="2:2">
      <c r="B714" s="17"/>
    </row>
    <row r="715" spans="2:2">
      <c r="B715" s="17"/>
    </row>
    <row r="716" spans="2:2">
      <c r="B716" s="17"/>
    </row>
    <row r="717" spans="2:2">
      <c r="B717" s="17"/>
    </row>
    <row r="718" spans="2:2">
      <c r="B718" s="17"/>
    </row>
    <row r="719" spans="2:2">
      <c r="B719" s="17"/>
    </row>
    <row r="720" spans="2:2">
      <c r="B720" s="17"/>
    </row>
    <row r="721" spans="2:2">
      <c r="B721" s="17"/>
    </row>
    <row r="722" spans="2:2">
      <c r="B722" s="17"/>
    </row>
    <row r="723" spans="2:2">
      <c r="B723" s="17"/>
    </row>
    <row r="724" spans="2:2">
      <c r="B724" s="17"/>
    </row>
    <row r="725" spans="2:2">
      <c r="B725" s="17"/>
    </row>
    <row r="726" spans="2:2">
      <c r="B726" s="17"/>
    </row>
    <row r="727" spans="2:2">
      <c r="B727" s="17"/>
    </row>
    <row r="728" spans="2:2">
      <c r="B728" s="17"/>
    </row>
    <row r="729" spans="2:2">
      <c r="B729" s="17"/>
    </row>
    <row r="730" spans="2:2">
      <c r="B730" s="17"/>
    </row>
    <row r="731" spans="2:2">
      <c r="B731" s="17"/>
    </row>
    <row r="732" spans="2:2">
      <c r="B732" s="17"/>
    </row>
    <row r="733" spans="2:2">
      <c r="B733" s="17"/>
    </row>
    <row r="734" spans="2:2">
      <c r="B734" s="17"/>
    </row>
    <row r="735" spans="2:2">
      <c r="B735" s="17"/>
    </row>
    <row r="736" spans="2:2">
      <c r="B736" s="17"/>
    </row>
    <row r="737" spans="2:2">
      <c r="B737" s="17"/>
    </row>
    <row r="738" spans="2:2">
      <c r="B738" s="17"/>
    </row>
    <row r="739" spans="2:2">
      <c r="B739" s="17"/>
    </row>
    <row r="740" spans="2:2">
      <c r="B740" s="17"/>
    </row>
    <row r="741" spans="2:2">
      <c r="B741" s="17"/>
    </row>
    <row r="742" spans="2:2">
      <c r="B742" s="17"/>
    </row>
    <row r="743" spans="2:2">
      <c r="B743" s="17"/>
    </row>
    <row r="744" spans="2:2">
      <c r="B744" s="17"/>
    </row>
    <row r="745" spans="2:2">
      <c r="B745" s="17"/>
    </row>
    <row r="746" spans="2:2">
      <c r="B746" s="17"/>
    </row>
    <row r="747" spans="2:2">
      <c r="B747" s="17"/>
    </row>
    <row r="748" spans="2:2">
      <c r="B748" s="17"/>
    </row>
    <row r="749" spans="2:2">
      <c r="B749" s="17"/>
    </row>
    <row r="750" spans="2:2">
      <c r="B750" s="17"/>
    </row>
    <row r="751" spans="2:2">
      <c r="B751" s="17"/>
    </row>
    <row r="752" spans="2:2">
      <c r="B752" s="17"/>
    </row>
    <row r="753" spans="2:2">
      <c r="B753" s="17"/>
    </row>
    <row r="754" spans="2:2">
      <c r="B754" s="17"/>
    </row>
    <row r="755" spans="2:2">
      <c r="B755" s="17"/>
    </row>
    <row r="756" spans="2:2">
      <c r="B756" s="17"/>
    </row>
    <row r="757" spans="2:2">
      <c r="B757" s="17"/>
    </row>
    <row r="758" spans="2:2">
      <c r="B758" s="17"/>
    </row>
    <row r="759" spans="2:2">
      <c r="B759" s="17"/>
    </row>
    <row r="760" spans="2:2">
      <c r="B760" s="17"/>
    </row>
    <row r="761" spans="2:2">
      <c r="B761" s="17"/>
    </row>
    <row r="762" spans="2:2">
      <c r="B762" s="17"/>
    </row>
    <row r="763" spans="2:2">
      <c r="B763" s="17"/>
    </row>
    <row r="764" spans="2:2">
      <c r="B764" s="17"/>
    </row>
    <row r="765" spans="2:2">
      <c r="B765" s="17"/>
    </row>
    <row r="766" spans="2:2">
      <c r="B766" s="17"/>
    </row>
    <row r="767" spans="2:2">
      <c r="B767" s="17"/>
    </row>
    <row r="768" spans="2:2">
      <c r="B768" s="17"/>
    </row>
    <row r="769" spans="2:2">
      <c r="B769" s="17"/>
    </row>
    <row r="770" spans="2:2">
      <c r="B770" s="17"/>
    </row>
    <row r="771" spans="2:2">
      <c r="B771" s="17"/>
    </row>
    <row r="772" spans="2:2">
      <c r="B772" s="17"/>
    </row>
    <row r="773" spans="2:2">
      <c r="B773" s="17"/>
    </row>
    <row r="774" spans="2:2">
      <c r="B774" s="17"/>
    </row>
    <row r="775" spans="2:2">
      <c r="B775" s="17"/>
    </row>
    <row r="776" spans="2:2">
      <c r="B776" s="17"/>
    </row>
    <row r="777" spans="2:2">
      <c r="B777" s="17"/>
    </row>
    <row r="778" spans="2:2">
      <c r="B778" s="17"/>
    </row>
    <row r="779" spans="2:2">
      <c r="B779" s="17"/>
    </row>
    <row r="780" spans="2:2">
      <c r="B780" s="17"/>
    </row>
    <row r="781" spans="2:2">
      <c r="B781" s="17"/>
    </row>
    <row r="782" spans="2:2">
      <c r="B782" s="17"/>
    </row>
    <row r="783" spans="2:2">
      <c r="B783" s="17"/>
    </row>
    <row r="784" spans="2:2">
      <c r="B784" s="17"/>
    </row>
    <row r="785" spans="2:2">
      <c r="B785" s="17"/>
    </row>
    <row r="786" spans="2:2">
      <c r="B786" s="17"/>
    </row>
    <row r="787" spans="2:2">
      <c r="B787" s="17"/>
    </row>
    <row r="788" spans="2:2">
      <c r="B788" s="17"/>
    </row>
    <row r="789" spans="2:2">
      <c r="B789" s="17"/>
    </row>
    <row r="790" spans="2:2">
      <c r="B790" s="17"/>
    </row>
    <row r="791" spans="2:2">
      <c r="B791" s="17"/>
    </row>
    <row r="792" spans="2:2">
      <c r="B792" s="17"/>
    </row>
    <row r="793" spans="2:2">
      <c r="B793" s="17"/>
    </row>
    <row r="794" spans="2:2">
      <c r="B794" s="17"/>
    </row>
    <row r="795" spans="2:2">
      <c r="B795" s="17"/>
    </row>
    <row r="796" spans="2:2">
      <c r="B796" s="17"/>
    </row>
    <row r="797" spans="2:2">
      <c r="B797" s="17"/>
    </row>
    <row r="798" spans="2:2">
      <c r="B798" s="17"/>
    </row>
    <row r="799" spans="2:2">
      <c r="B799" s="17"/>
    </row>
    <row r="800" spans="2:2">
      <c r="B800" s="17"/>
    </row>
    <row r="801" spans="2:2">
      <c r="B801" s="17"/>
    </row>
    <row r="802" spans="2:2">
      <c r="B802" s="17"/>
    </row>
    <row r="803" spans="2:2">
      <c r="B803" s="17"/>
    </row>
    <row r="804" spans="2:2">
      <c r="B804" s="17"/>
    </row>
    <row r="805" spans="2:2">
      <c r="B805" s="17"/>
    </row>
    <row r="806" spans="2:2">
      <c r="B806" s="17"/>
    </row>
    <row r="807" spans="2:2">
      <c r="B807" s="17"/>
    </row>
    <row r="808" spans="2:2">
      <c r="B808" s="17"/>
    </row>
    <row r="809" spans="2:2">
      <c r="B809" s="17"/>
    </row>
    <row r="810" spans="2:2">
      <c r="B810" s="17"/>
    </row>
    <row r="811" spans="2:2">
      <c r="B811" s="17"/>
    </row>
    <row r="812" spans="2:2">
      <c r="B812" s="17"/>
    </row>
    <row r="813" spans="2:2">
      <c r="B813" s="17"/>
    </row>
    <row r="814" spans="2:2">
      <c r="B814" s="17"/>
    </row>
    <row r="815" spans="2:2">
      <c r="B815" s="17"/>
    </row>
    <row r="816" spans="2:2">
      <c r="B816" s="17"/>
    </row>
    <row r="817" spans="2:2">
      <c r="B817" s="17"/>
    </row>
    <row r="818" spans="2:2">
      <c r="B818" s="17"/>
    </row>
    <row r="819" spans="2:2">
      <c r="B819" s="17"/>
    </row>
    <row r="820" spans="2:2">
      <c r="B820" s="17"/>
    </row>
    <row r="821" spans="2:2">
      <c r="B821" s="17"/>
    </row>
    <row r="822" spans="2:2">
      <c r="B822" s="17"/>
    </row>
    <row r="823" spans="2:2">
      <c r="B823" s="17"/>
    </row>
    <row r="824" spans="2:2">
      <c r="B824" s="17"/>
    </row>
    <row r="825" spans="2:2">
      <c r="B825" s="17"/>
    </row>
    <row r="826" spans="2:2">
      <c r="B826" s="17"/>
    </row>
    <row r="827" spans="2:2">
      <c r="B827" s="17"/>
    </row>
    <row r="828" spans="2:2">
      <c r="B828" s="17"/>
    </row>
    <row r="829" spans="2:2">
      <c r="B829" s="17"/>
    </row>
    <row r="830" spans="2:2">
      <c r="B830" s="17"/>
    </row>
    <row r="831" spans="2:2">
      <c r="B831" s="17"/>
    </row>
    <row r="832" spans="2:2">
      <c r="B832" s="17"/>
    </row>
    <row r="833" spans="2:2">
      <c r="B833" s="17"/>
    </row>
    <row r="834" spans="2:2">
      <c r="B834" s="17"/>
    </row>
    <row r="835" spans="2:2">
      <c r="B835" s="17"/>
    </row>
    <row r="836" spans="2:2">
      <c r="B836" s="17"/>
    </row>
    <row r="837" spans="2:2">
      <c r="B837" s="17"/>
    </row>
    <row r="838" spans="2:2">
      <c r="B838" s="17"/>
    </row>
    <row r="839" spans="2:2">
      <c r="B839" s="17"/>
    </row>
    <row r="840" spans="2:2">
      <c r="B840" s="17"/>
    </row>
    <row r="841" spans="2:2">
      <c r="B841" s="17"/>
    </row>
    <row r="842" spans="2:2">
      <c r="B842" s="17"/>
    </row>
    <row r="843" spans="2:2">
      <c r="B843" s="17"/>
    </row>
    <row r="844" spans="2:2">
      <c r="B844" s="17"/>
    </row>
    <row r="845" spans="2:2">
      <c r="B845" s="17"/>
    </row>
    <row r="846" spans="2:2">
      <c r="B846" s="17"/>
    </row>
    <row r="847" spans="2:2">
      <c r="B847" s="17"/>
    </row>
    <row r="848" spans="2:2">
      <c r="B848" s="17"/>
    </row>
    <row r="849" spans="2:2">
      <c r="B849" s="17"/>
    </row>
    <row r="850" spans="2:2">
      <c r="B850" s="17"/>
    </row>
    <row r="851" spans="2:2">
      <c r="B851" s="17"/>
    </row>
    <row r="852" spans="2:2">
      <c r="B852" s="17"/>
    </row>
    <row r="853" spans="2:2">
      <c r="B853" s="17"/>
    </row>
    <row r="854" spans="2:2">
      <c r="B854" s="17"/>
    </row>
    <row r="855" spans="2:2">
      <c r="B855" s="17"/>
    </row>
    <row r="856" spans="2:2">
      <c r="B856" s="17"/>
    </row>
    <row r="857" spans="2:2">
      <c r="B857" s="17"/>
    </row>
    <row r="858" spans="2:2">
      <c r="B858" s="17"/>
    </row>
    <row r="859" spans="2:2">
      <c r="B859" s="17"/>
    </row>
    <row r="860" spans="2:2">
      <c r="B860" s="17"/>
    </row>
    <row r="861" spans="2:2">
      <c r="B861" s="17"/>
    </row>
    <row r="862" spans="2:2">
      <c r="B862" s="17"/>
    </row>
    <row r="863" spans="2:2">
      <c r="B863" s="17"/>
    </row>
    <row r="864" spans="2:2">
      <c r="B864" s="17"/>
    </row>
    <row r="865" spans="2:2">
      <c r="B865" s="17"/>
    </row>
    <row r="866" spans="2:2">
      <c r="B866" s="17"/>
    </row>
    <row r="867" spans="2:2">
      <c r="B867" s="17"/>
    </row>
    <row r="868" spans="2:2">
      <c r="B868" s="17"/>
    </row>
    <row r="869" spans="2:2">
      <c r="B869" s="17"/>
    </row>
    <row r="870" spans="2:2">
      <c r="B870" s="17"/>
    </row>
    <row r="871" spans="2:2">
      <c r="B871" s="17"/>
    </row>
    <row r="872" spans="2:2">
      <c r="B872" s="17"/>
    </row>
    <row r="873" spans="2:2">
      <c r="B873" s="17"/>
    </row>
    <row r="874" spans="2:2">
      <c r="B874" s="17"/>
    </row>
    <row r="875" spans="2:2">
      <c r="B875" s="17"/>
    </row>
    <row r="876" spans="2:2">
      <c r="B876" s="17"/>
    </row>
    <row r="877" spans="2:2">
      <c r="B877" s="17"/>
    </row>
    <row r="878" spans="2:2">
      <c r="B878" s="17"/>
    </row>
    <row r="879" spans="2:2">
      <c r="B879" s="17"/>
    </row>
    <row r="880" spans="2:2">
      <c r="B880" s="17"/>
    </row>
    <row r="881" spans="2:2">
      <c r="B881" s="17"/>
    </row>
    <row r="882" spans="2:2">
      <c r="B882" s="17"/>
    </row>
    <row r="883" spans="2:2">
      <c r="B883" s="17"/>
    </row>
    <row r="884" spans="2:2">
      <c r="B884" s="17"/>
    </row>
    <row r="885" spans="2:2">
      <c r="B885" s="17"/>
    </row>
    <row r="886" spans="2:2">
      <c r="B886" s="17"/>
    </row>
    <row r="887" spans="2:2">
      <c r="B887" s="17"/>
    </row>
    <row r="888" spans="2:2">
      <c r="B888" s="17"/>
    </row>
    <row r="889" spans="2:2">
      <c r="B889" s="17"/>
    </row>
    <row r="890" spans="2:2">
      <c r="B890" s="17"/>
    </row>
    <row r="891" spans="2:2">
      <c r="B891" s="17"/>
    </row>
    <row r="892" spans="2:2">
      <c r="B892" s="17"/>
    </row>
    <row r="893" spans="2:2">
      <c r="B893" s="17"/>
    </row>
    <row r="894" spans="2:2">
      <c r="B894" s="17"/>
    </row>
    <row r="895" spans="2:2">
      <c r="B895" s="17"/>
    </row>
    <row r="896" spans="2:2">
      <c r="B896" s="17"/>
    </row>
    <row r="897" spans="2:2">
      <c r="B897" s="17"/>
    </row>
    <row r="898" spans="2:2">
      <c r="B898" s="17"/>
    </row>
    <row r="899" spans="2:2">
      <c r="B899" s="17"/>
    </row>
    <row r="900" spans="2:2">
      <c r="B900" s="17"/>
    </row>
    <row r="901" spans="2:2">
      <c r="B901" s="17"/>
    </row>
    <row r="902" spans="2:2">
      <c r="B902" s="17"/>
    </row>
    <row r="903" spans="2:2">
      <c r="B903" s="17"/>
    </row>
    <row r="904" spans="2:2">
      <c r="B904" s="17"/>
    </row>
    <row r="905" spans="2:2">
      <c r="B905" s="17"/>
    </row>
    <row r="906" spans="2:2">
      <c r="B906" s="17"/>
    </row>
    <row r="907" spans="2:2">
      <c r="B907" s="17"/>
    </row>
    <row r="908" spans="2:2">
      <c r="B908" s="17"/>
    </row>
    <row r="909" spans="2:2">
      <c r="B909" s="17"/>
    </row>
    <row r="910" spans="2:2">
      <c r="B910" s="17"/>
    </row>
    <row r="911" spans="2:2">
      <c r="B911" s="17"/>
    </row>
    <row r="912" spans="2:2">
      <c r="B912" s="17"/>
    </row>
    <row r="913" spans="2:2">
      <c r="B913" s="17"/>
    </row>
    <row r="914" spans="2:2">
      <c r="B914" s="17"/>
    </row>
    <row r="915" spans="2:2">
      <c r="B915" s="17"/>
    </row>
    <row r="916" spans="2:2">
      <c r="B916" s="17"/>
    </row>
    <row r="917" spans="2:2">
      <c r="B917" s="17"/>
    </row>
    <row r="918" spans="2:2">
      <c r="B918" s="17"/>
    </row>
    <row r="919" spans="2:2">
      <c r="B919" s="17"/>
    </row>
    <row r="920" spans="2:2">
      <c r="B920" s="17"/>
    </row>
    <row r="921" spans="2:2">
      <c r="B921" s="17"/>
    </row>
    <row r="922" spans="2:2">
      <c r="B922" s="17"/>
    </row>
    <row r="923" spans="2:2">
      <c r="B923" s="17"/>
    </row>
    <row r="924" spans="2:2">
      <c r="B924" s="17"/>
    </row>
    <row r="925" spans="2:2">
      <c r="B925" s="17"/>
    </row>
    <row r="926" spans="2:2">
      <c r="B926" s="17"/>
    </row>
    <row r="927" spans="2:2">
      <c r="B927" s="17"/>
    </row>
    <row r="928" spans="2:2">
      <c r="B928" s="17"/>
    </row>
    <row r="929" spans="2:2">
      <c r="B929" s="17"/>
    </row>
    <row r="930" spans="2:2">
      <c r="B930" s="17"/>
    </row>
    <row r="931" spans="2:2">
      <c r="B931" s="17"/>
    </row>
    <row r="932" spans="2:2">
      <c r="B932" s="17"/>
    </row>
    <row r="933" spans="2:2">
      <c r="B933" s="17"/>
    </row>
    <row r="934" spans="2:2">
      <c r="B934" s="17"/>
    </row>
    <row r="935" spans="2:2">
      <c r="B935" s="17"/>
    </row>
    <row r="936" spans="2:2">
      <c r="B936" s="17"/>
    </row>
    <row r="937" spans="2:2">
      <c r="B937" s="17"/>
    </row>
    <row r="938" spans="2:2">
      <c r="B938" s="17"/>
    </row>
    <row r="939" spans="2:2">
      <c r="B939" s="17"/>
    </row>
    <row r="940" spans="2:2">
      <c r="B940" s="17"/>
    </row>
    <row r="941" spans="2:2">
      <c r="B941" s="17"/>
    </row>
    <row r="942" spans="2:2">
      <c r="B942" s="17"/>
    </row>
    <row r="943" spans="2:2">
      <c r="B943" s="17"/>
    </row>
    <row r="944" spans="2:2">
      <c r="B944" s="17"/>
    </row>
    <row r="945" spans="2:2">
      <c r="B945" s="17"/>
    </row>
    <row r="946" spans="2:2">
      <c r="B946" s="17"/>
    </row>
    <row r="947" spans="2:2">
      <c r="B947" s="17"/>
    </row>
    <row r="948" spans="2:2">
      <c r="B948" s="17"/>
    </row>
    <row r="949" spans="2:2">
      <c r="B949" s="17"/>
    </row>
    <row r="950" spans="2:2">
      <c r="B950" s="17"/>
    </row>
    <row r="951" spans="2:2">
      <c r="B951" s="17"/>
    </row>
    <row r="952" spans="2:2">
      <c r="B952" s="17"/>
    </row>
    <row r="953" spans="2:2">
      <c r="B953" s="17"/>
    </row>
    <row r="954" spans="2:2">
      <c r="B954" s="17"/>
    </row>
    <row r="955" spans="2:2">
      <c r="B955" s="17"/>
    </row>
    <row r="956" spans="2:2">
      <c r="B956" s="17"/>
    </row>
    <row r="957" spans="2:2">
      <c r="B957" s="17"/>
    </row>
    <row r="958" spans="2:2">
      <c r="B958" s="17"/>
    </row>
    <row r="959" spans="2:2">
      <c r="B959" s="17"/>
    </row>
    <row r="960" spans="2:2">
      <c r="B960" s="17"/>
    </row>
    <row r="961" spans="2:2">
      <c r="B961" s="17"/>
    </row>
    <row r="962" spans="2:2">
      <c r="B962" s="17"/>
    </row>
    <row r="963" spans="2:2">
      <c r="B963" s="17"/>
    </row>
    <row r="964" spans="2:2">
      <c r="B964" s="17"/>
    </row>
    <row r="965" spans="2:2">
      <c r="B965" s="17"/>
    </row>
    <row r="966" spans="2:2">
      <c r="B966" s="17"/>
    </row>
    <row r="967" spans="2:2">
      <c r="B967" s="17"/>
    </row>
    <row r="968" spans="2:2">
      <c r="B968" s="17"/>
    </row>
    <row r="969" spans="2:2">
      <c r="B969" s="17"/>
    </row>
    <row r="970" spans="2:2">
      <c r="B970" s="17"/>
    </row>
    <row r="971" spans="2:2">
      <c r="B971" s="17"/>
    </row>
    <row r="972" spans="2:2">
      <c r="B972" s="17"/>
    </row>
    <row r="973" spans="2:2">
      <c r="B973" s="17"/>
    </row>
    <row r="974" spans="2:2">
      <c r="B974" s="17"/>
    </row>
    <row r="975" spans="2:2">
      <c r="B975" s="17"/>
    </row>
    <row r="976" spans="2:2">
      <c r="B976" s="17"/>
    </row>
    <row r="977" spans="2:2">
      <c r="B977" s="17"/>
    </row>
    <row r="978" spans="2:2">
      <c r="B978" s="17"/>
    </row>
    <row r="979" spans="2:2">
      <c r="B979" s="17"/>
    </row>
    <row r="980" spans="2:2">
      <c r="B980" s="17"/>
    </row>
    <row r="981" spans="2:2">
      <c r="B981" s="17"/>
    </row>
    <row r="982" spans="2:2">
      <c r="B982" s="17"/>
    </row>
    <row r="983" spans="2:2">
      <c r="B983" s="17"/>
    </row>
    <row r="984" spans="2:2">
      <c r="B984" s="17"/>
    </row>
    <row r="985" spans="2:2">
      <c r="B985" s="17"/>
    </row>
    <row r="986" spans="2:2">
      <c r="B986" s="17"/>
    </row>
    <row r="987" spans="2:2">
      <c r="B987" s="17"/>
    </row>
    <row r="988" spans="2:2">
      <c r="B988" s="17"/>
    </row>
    <row r="989" spans="2:2">
      <c r="B989" s="17"/>
    </row>
    <row r="990" spans="2:2">
      <c r="B990" s="17"/>
    </row>
    <row r="991" spans="2:2">
      <c r="B991" s="17"/>
    </row>
    <row r="992" spans="2:2">
      <c r="B992" s="17"/>
    </row>
    <row r="993" spans="2:2">
      <c r="B993" s="17"/>
    </row>
    <row r="994" spans="2:2">
      <c r="B994" s="17"/>
    </row>
    <row r="995" spans="2:2">
      <c r="B995" s="17"/>
    </row>
    <row r="996" spans="2:2">
      <c r="B996" s="17"/>
    </row>
    <row r="997" spans="2:2">
      <c r="B997" s="17"/>
    </row>
    <row r="998" spans="2:2">
      <c r="B998" s="17"/>
    </row>
    <row r="999" spans="2:2">
      <c r="B999" s="17"/>
    </row>
    <row r="1000" spans="2:2">
      <c r="B1000" s="17"/>
    </row>
    <row r="1001" spans="2:2">
      <c r="B1001" s="17"/>
    </row>
    <row r="1002" spans="2:2">
      <c r="B1002" s="17"/>
    </row>
    <row r="1003" spans="2:2">
      <c r="B1003" s="17"/>
    </row>
    <row r="1004" spans="2:2">
      <c r="B1004" s="17"/>
    </row>
    <row r="1005" spans="2:2">
      <c r="B1005" s="17"/>
    </row>
    <row r="1006" spans="2:2">
      <c r="B1006" s="17"/>
    </row>
    <row r="1007" spans="2:2">
      <c r="B1007" s="17"/>
    </row>
    <row r="1008" spans="2:2">
      <c r="B1008" s="17"/>
    </row>
    <row r="1009" spans="2:2">
      <c r="B1009" s="17"/>
    </row>
    <row r="1010" spans="2:2">
      <c r="B1010" s="17"/>
    </row>
    <row r="1011" spans="2:2">
      <c r="B1011" s="17"/>
    </row>
    <row r="1012" spans="2:2">
      <c r="B1012" s="17"/>
    </row>
    <row r="1013" spans="2:2">
      <c r="B1013" s="17"/>
    </row>
    <row r="1014" spans="2:2">
      <c r="B1014" s="17"/>
    </row>
    <row r="1015" spans="2:2">
      <c r="B1015" s="17"/>
    </row>
    <row r="1016" spans="2:2">
      <c r="B1016" s="17"/>
    </row>
    <row r="1017" spans="2:2">
      <c r="B1017" s="17"/>
    </row>
    <row r="1018" spans="2:2">
      <c r="B1018" s="17"/>
    </row>
    <row r="1019" spans="2:2">
      <c r="B1019" s="17"/>
    </row>
    <row r="1020" spans="2:2">
      <c r="B1020" s="17"/>
    </row>
    <row r="1021" spans="2:2">
      <c r="B1021" s="17"/>
    </row>
    <row r="1022" spans="2:2">
      <c r="B1022" s="17"/>
    </row>
    <row r="1023" spans="2:2">
      <c r="B1023" s="17"/>
    </row>
    <row r="1024" spans="2:2">
      <c r="B1024" s="17"/>
    </row>
    <row r="1025" spans="2:2">
      <c r="B1025" s="17"/>
    </row>
    <row r="1026" spans="2:2">
      <c r="B1026" s="17"/>
    </row>
    <row r="1027" spans="2:2">
      <c r="B1027" s="17"/>
    </row>
    <row r="1028" spans="2:2">
      <c r="B1028" s="17"/>
    </row>
    <row r="1029" spans="2:2">
      <c r="B1029" s="17"/>
    </row>
    <row r="1030" spans="2:2">
      <c r="B1030" s="17"/>
    </row>
    <row r="1031" spans="2:2">
      <c r="B1031" s="17"/>
    </row>
    <row r="1032" spans="2:2">
      <c r="B1032" s="17"/>
    </row>
    <row r="1033" spans="2:2">
      <c r="B1033" s="17"/>
    </row>
    <row r="1034" spans="2:2">
      <c r="B1034" s="17"/>
    </row>
    <row r="1035" spans="2:2">
      <c r="B1035" s="17"/>
    </row>
    <row r="1036" spans="2:2">
      <c r="B1036" s="17"/>
    </row>
    <row r="1037" spans="2:2">
      <c r="B1037" s="17"/>
    </row>
    <row r="1038" spans="2:2">
      <c r="B1038" s="17"/>
    </row>
    <row r="1039" spans="2:2">
      <c r="B1039" s="17"/>
    </row>
    <row r="1040" spans="2:2">
      <c r="B1040" s="17"/>
    </row>
    <row r="1041" spans="2:2">
      <c r="B1041" s="17"/>
    </row>
    <row r="1042" spans="2:2">
      <c r="B1042" s="17"/>
    </row>
    <row r="1043" spans="2:2">
      <c r="B1043" s="17"/>
    </row>
    <row r="1044" spans="2:2">
      <c r="B1044" s="17"/>
    </row>
    <row r="1045" spans="2:2">
      <c r="B1045" s="17"/>
    </row>
    <row r="1046" spans="2:2">
      <c r="B1046" s="17"/>
    </row>
    <row r="1047" spans="2:2">
      <c r="B1047" s="17"/>
    </row>
    <row r="1048" spans="2:2">
      <c r="B1048" s="17"/>
    </row>
    <row r="1049" spans="2:2">
      <c r="B1049" s="17"/>
    </row>
    <row r="1050" spans="2:2">
      <c r="B1050" s="17"/>
    </row>
    <row r="1051" spans="2:2">
      <c r="B1051" s="17"/>
    </row>
    <row r="1052" spans="2:2">
      <c r="B1052" s="17"/>
    </row>
    <row r="1053" spans="2:2">
      <c r="B1053" s="17"/>
    </row>
    <row r="1054" spans="2:2">
      <c r="B1054" s="17"/>
    </row>
    <row r="1055" spans="2:2">
      <c r="B1055" s="17"/>
    </row>
    <row r="1056" spans="2:2">
      <c r="B1056" s="17"/>
    </row>
    <row r="1057" spans="2:2">
      <c r="B1057" s="17"/>
    </row>
    <row r="1058" spans="2:2">
      <c r="B1058" s="17"/>
    </row>
    <row r="1059" spans="2:2">
      <c r="B1059" s="17"/>
    </row>
    <row r="1060" spans="2:2">
      <c r="B1060" s="17"/>
    </row>
    <row r="1061" spans="2:2">
      <c r="B1061" s="17"/>
    </row>
    <row r="1062" spans="2:2">
      <c r="B1062" s="17"/>
    </row>
    <row r="1063" spans="2:2">
      <c r="B1063" s="17"/>
    </row>
    <row r="1064" spans="2:2">
      <c r="B1064" s="17"/>
    </row>
    <row r="1065" spans="2:2">
      <c r="B1065" s="17"/>
    </row>
    <row r="1066" spans="2:2">
      <c r="B1066" s="17"/>
    </row>
    <row r="1067" spans="2:2">
      <c r="B1067" s="17"/>
    </row>
    <row r="1068" spans="2:2">
      <c r="B1068" s="17"/>
    </row>
    <row r="1069" spans="2:2">
      <c r="B1069" s="17"/>
    </row>
    <row r="1070" spans="2:2">
      <c r="B1070" s="17"/>
    </row>
    <row r="1071" spans="2:2">
      <c r="B1071" s="17"/>
    </row>
    <row r="1072" spans="2:2">
      <c r="B1072" s="17"/>
    </row>
    <row r="1073" spans="2:2">
      <c r="B1073" s="17"/>
    </row>
    <row r="1074" spans="2:2">
      <c r="B1074" s="17"/>
    </row>
    <row r="1075" spans="2:2">
      <c r="B1075" s="17"/>
    </row>
    <row r="1076" spans="2:2">
      <c r="B1076" s="17"/>
    </row>
    <row r="1077" spans="2:2">
      <c r="B1077" s="17"/>
    </row>
    <row r="1078" spans="2:2">
      <c r="B1078" s="17"/>
    </row>
    <row r="1079" spans="2:2">
      <c r="B1079" s="17"/>
    </row>
    <row r="1080" spans="2:2">
      <c r="B1080" s="17"/>
    </row>
    <row r="1081" spans="2:2">
      <c r="B1081" s="17"/>
    </row>
    <row r="1082" spans="2:2">
      <c r="B1082" s="17"/>
    </row>
    <row r="1083" spans="2:2">
      <c r="B1083" s="17"/>
    </row>
    <row r="1084" spans="2:2">
      <c r="B1084" s="17"/>
    </row>
    <row r="1085" spans="2:2">
      <c r="B1085" s="17"/>
    </row>
    <row r="1086" spans="2:2">
      <c r="B1086" s="17"/>
    </row>
    <row r="1087" spans="2:2">
      <c r="B1087" s="17"/>
    </row>
    <row r="1088" spans="2:2">
      <c r="B1088" s="17"/>
    </row>
    <row r="1089" spans="2:2">
      <c r="B1089" s="17"/>
    </row>
    <row r="1090" spans="2:2">
      <c r="B1090" s="17"/>
    </row>
    <row r="1091" spans="2:2">
      <c r="B1091" s="17"/>
    </row>
    <row r="1092" spans="2:2">
      <c r="B1092" s="17"/>
    </row>
    <row r="1093" spans="2:2">
      <c r="B1093" s="17"/>
    </row>
    <row r="1094" spans="2:2">
      <c r="B1094" s="17"/>
    </row>
    <row r="1095" spans="2:2">
      <c r="B1095" s="17"/>
    </row>
    <row r="1096" spans="2:2">
      <c r="B1096" s="17"/>
    </row>
    <row r="1097" spans="2:2">
      <c r="B1097" s="17"/>
    </row>
    <row r="1098" spans="2:2">
      <c r="B1098" s="17"/>
    </row>
    <row r="1099" spans="2:2">
      <c r="B1099" s="17"/>
    </row>
    <row r="1100" spans="2:2">
      <c r="B1100" s="17"/>
    </row>
    <row r="1101" spans="2:2">
      <c r="B1101" s="17"/>
    </row>
    <row r="1102" spans="2:2">
      <c r="B1102" s="17"/>
    </row>
    <row r="1103" spans="2:2">
      <c r="B1103" s="17"/>
    </row>
    <row r="1104" spans="2:2">
      <c r="B1104" s="17"/>
    </row>
    <row r="1105" spans="2:2">
      <c r="B1105" s="17"/>
    </row>
    <row r="1106" spans="2:2">
      <c r="B1106" s="17"/>
    </row>
    <row r="1107" spans="2:2">
      <c r="B1107" s="17"/>
    </row>
    <row r="1108" spans="2:2">
      <c r="B1108" s="17"/>
    </row>
    <row r="1109" spans="2:2">
      <c r="B1109" s="17"/>
    </row>
    <row r="1110" spans="2:2">
      <c r="B1110" s="17"/>
    </row>
    <row r="1111" spans="2:2">
      <c r="B1111" s="17"/>
    </row>
    <row r="1112" spans="2:2">
      <c r="B1112" s="17"/>
    </row>
    <row r="1113" spans="2:2">
      <c r="B1113" s="17"/>
    </row>
    <row r="1114" spans="2:2">
      <c r="B1114" s="17"/>
    </row>
    <row r="1115" spans="2:2">
      <c r="B1115" s="17"/>
    </row>
    <row r="1116" spans="2:2">
      <c r="B1116" s="17"/>
    </row>
    <row r="1117" spans="2:2">
      <c r="B1117" s="17"/>
    </row>
    <row r="1118" spans="2:2">
      <c r="B1118" s="17"/>
    </row>
    <row r="1119" spans="2:2">
      <c r="B1119" s="17"/>
    </row>
    <row r="1120" spans="2:2">
      <c r="B1120" s="17"/>
    </row>
    <row r="1121" spans="2:2">
      <c r="B1121" s="17"/>
    </row>
    <row r="1122" spans="2:2">
      <c r="B1122" s="17"/>
    </row>
    <row r="1123" spans="2:2">
      <c r="B1123" s="17"/>
    </row>
    <row r="1124" spans="2:2">
      <c r="B1124" s="17"/>
    </row>
    <row r="1125" spans="2:2">
      <c r="B1125" s="17"/>
    </row>
    <row r="1126" spans="2:2">
      <c r="B1126" s="17"/>
    </row>
    <row r="1127" spans="2:2">
      <c r="B1127" s="17"/>
    </row>
    <row r="1128" spans="2:2">
      <c r="B1128" s="17"/>
    </row>
    <row r="1129" spans="2:2">
      <c r="B1129" s="17"/>
    </row>
    <row r="1130" spans="2:2">
      <c r="B1130" s="17"/>
    </row>
    <row r="1131" spans="2:2">
      <c r="B1131" s="17"/>
    </row>
    <row r="1132" spans="2:2">
      <c r="B1132" s="17"/>
    </row>
    <row r="1133" spans="2:2">
      <c r="B1133" s="17"/>
    </row>
    <row r="1134" spans="2:2">
      <c r="B1134" s="17"/>
    </row>
    <row r="1135" spans="2:2">
      <c r="B1135" s="17"/>
    </row>
    <row r="1136" spans="2:2">
      <c r="B1136" s="17"/>
    </row>
    <row r="1137" spans="2:2">
      <c r="B1137" s="17"/>
    </row>
    <row r="1138" spans="2:2">
      <c r="B1138" s="17"/>
    </row>
    <row r="1139" spans="2:2">
      <c r="B1139" s="17"/>
    </row>
    <row r="1140" spans="2:2">
      <c r="B1140" s="17"/>
    </row>
    <row r="1141" spans="2:2">
      <c r="B1141" s="17"/>
    </row>
    <row r="1142" spans="2:2">
      <c r="B1142" s="17"/>
    </row>
    <row r="1143" spans="2:2">
      <c r="B1143" s="17"/>
    </row>
    <row r="1144" spans="2:2">
      <c r="B1144" s="17"/>
    </row>
    <row r="1145" spans="2:2">
      <c r="B1145" s="17"/>
    </row>
    <row r="1146" spans="2:2">
      <c r="B1146" s="17"/>
    </row>
    <row r="1147" spans="2:2">
      <c r="B1147" s="17"/>
    </row>
    <row r="1148" spans="2:2">
      <c r="B1148" s="17"/>
    </row>
    <row r="1149" spans="2:2">
      <c r="B1149" s="17"/>
    </row>
    <row r="1150" spans="2:2">
      <c r="B1150" s="17"/>
    </row>
    <row r="1151" spans="2:2">
      <c r="B1151" s="17"/>
    </row>
    <row r="1152" spans="2:2">
      <c r="B1152" s="17"/>
    </row>
    <row r="1153" spans="2:2">
      <c r="B1153" s="17"/>
    </row>
    <row r="1154" spans="2:2">
      <c r="B1154" s="17"/>
    </row>
    <row r="1155" spans="2:2">
      <c r="B1155" s="17"/>
    </row>
    <row r="1156" spans="2:2">
      <c r="B1156" s="17"/>
    </row>
    <row r="1157" spans="2:2">
      <c r="B1157" s="17"/>
    </row>
    <row r="1158" spans="2:2">
      <c r="B1158" s="17"/>
    </row>
    <row r="1159" spans="2:2">
      <c r="B1159" s="17"/>
    </row>
    <row r="1160" spans="2:2">
      <c r="B1160" s="17"/>
    </row>
    <row r="1161" spans="2:2">
      <c r="B1161" s="17"/>
    </row>
    <row r="1162" spans="2:2">
      <c r="B1162" s="17"/>
    </row>
    <row r="1163" spans="2:2">
      <c r="B1163" s="17"/>
    </row>
    <row r="1164" spans="2:2">
      <c r="B1164" s="17"/>
    </row>
    <row r="1165" spans="2:2">
      <c r="B1165" s="17"/>
    </row>
    <row r="1166" spans="2:2">
      <c r="B1166" s="17"/>
    </row>
    <row r="1167" spans="2:2">
      <c r="B1167" s="17"/>
    </row>
    <row r="1168" spans="2:2">
      <c r="B1168" s="17"/>
    </row>
    <row r="1169" spans="2:2">
      <c r="B1169" s="17"/>
    </row>
    <row r="1170" spans="2:2">
      <c r="B1170" s="17"/>
    </row>
    <row r="1171" spans="2:2">
      <c r="B1171" s="17"/>
    </row>
    <row r="1172" spans="2:2">
      <c r="B1172" s="17"/>
    </row>
    <row r="1173" spans="2:2">
      <c r="B1173" s="17"/>
    </row>
    <row r="1174" spans="2:2">
      <c r="B1174" s="17"/>
    </row>
    <row r="1175" spans="2:2">
      <c r="B1175" s="17"/>
    </row>
    <row r="1176" spans="2:2">
      <c r="B1176" s="17"/>
    </row>
    <row r="1177" spans="2:2">
      <c r="B1177" s="17"/>
    </row>
    <row r="1178" spans="2:2">
      <c r="B1178" s="17"/>
    </row>
    <row r="1179" spans="2:2">
      <c r="B1179" s="17"/>
    </row>
    <row r="1180" spans="2:2">
      <c r="B1180" s="17"/>
    </row>
    <row r="1181" spans="2:2">
      <c r="B1181" s="17"/>
    </row>
    <row r="1182" spans="2:2">
      <c r="B1182" s="17"/>
    </row>
    <row r="1183" spans="2:2">
      <c r="B1183" s="17"/>
    </row>
    <row r="1184" spans="2:2">
      <c r="B1184" s="17"/>
    </row>
    <row r="1185" spans="2:2">
      <c r="B1185" s="17"/>
    </row>
    <row r="1186" spans="2:2">
      <c r="B1186" s="17"/>
    </row>
    <row r="1187" spans="2:2">
      <c r="B1187" s="17"/>
    </row>
    <row r="1188" spans="2:2">
      <c r="B1188" s="17"/>
    </row>
    <row r="1189" spans="2:2">
      <c r="B1189" s="17"/>
    </row>
    <row r="1190" spans="2:2">
      <c r="B1190" s="17"/>
    </row>
    <row r="1191" spans="2:2">
      <c r="B1191" s="17"/>
    </row>
    <row r="1192" spans="2:2">
      <c r="B1192" s="17"/>
    </row>
    <row r="1193" spans="2:2">
      <c r="B1193" s="17"/>
    </row>
    <row r="1194" spans="2:2">
      <c r="B1194" s="17"/>
    </row>
    <row r="1195" spans="2:2">
      <c r="B1195" s="17"/>
    </row>
    <row r="1196" spans="2:2">
      <c r="B1196" s="17"/>
    </row>
    <row r="1197" spans="2:2">
      <c r="B1197" s="17"/>
    </row>
    <row r="1198" spans="2:2">
      <c r="B1198" s="17"/>
    </row>
    <row r="1199" spans="2:2">
      <c r="B1199" s="17"/>
    </row>
    <row r="1200" spans="2:2">
      <c r="B1200" s="17"/>
    </row>
    <row r="1201" spans="2:2">
      <c r="B1201" s="17"/>
    </row>
    <row r="1202" spans="2:2">
      <c r="B1202" s="17"/>
    </row>
    <row r="1203" spans="2:2">
      <c r="B1203" s="17"/>
    </row>
    <row r="1204" spans="2:2">
      <c r="B1204" s="17"/>
    </row>
    <row r="1205" spans="2:2">
      <c r="B1205" s="17"/>
    </row>
    <row r="1206" spans="2:2">
      <c r="B1206" s="17"/>
    </row>
    <row r="1207" spans="2:2">
      <c r="B1207" s="17"/>
    </row>
    <row r="1208" spans="2:2">
      <c r="B1208" s="17"/>
    </row>
    <row r="1209" spans="2:2">
      <c r="B1209" s="17"/>
    </row>
    <row r="1210" spans="2:2">
      <c r="B1210" s="17"/>
    </row>
    <row r="1211" spans="2:2">
      <c r="B1211" s="17"/>
    </row>
    <row r="1212" spans="2:2">
      <c r="B1212" s="17"/>
    </row>
    <row r="1213" spans="2:2">
      <c r="B1213" s="17"/>
    </row>
    <row r="1214" spans="2:2">
      <c r="B1214" s="17"/>
    </row>
    <row r="1215" spans="2:2">
      <c r="B1215" s="17"/>
    </row>
    <row r="1216" spans="2:2">
      <c r="B1216" s="17"/>
    </row>
    <row r="1217" spans="2:2">
      <c r="B1217" s="17"/>
    </row>
    <row r="1218" spans="2:2">
      <c r="B1218" s="17"/>
    </row>
    <row r="1219" spans="2:2">
      <c r="B1219" s="17"/>
    </row>
    <row r="1220" spans="2:2">
      <c r="B1220" s="17"/>
    </row>
    <row r="1221" spans="2:2">
      <c r="B1221" s="17"/>
    </row>
    <row r="1222" spans="2:2">
      <c r="B1222" s="17"/>
    </row>
    <row r="1223" spans="2:2">
      <c r="B1223" s="17"/>
    </row>
    <row r="1224" spans="2:2">
      <c r="B1224" s="17"/>
    </row>
    <row r="1225" spans="2:2">
      <c r="B1225" s="17"/>
    </row>
    <row r="1226" spans="2:2">
      <c r="B1226" s="17"/>
    </row>
    <row r="1227" spans="2:2">
      <c r="B1227" s="17"/>
    </row>
    <row r="1228" spans="2:2">
      <c r="B1228" s="17"/>
    </row>
    <row r="1229" spans="2:2">
      <c r="B1229" s="17"/>
    </row>
    <row r="1230" spans="2:2">
      <c r="B1230" s="17"/>
    </row>
    <row r="1231" spans="2:2">
      <c r="B1231" s="17"/>
    </row>
    <row r="1232" spans="2:2">
      <c r="B1232" s="17"/>
    </row>
    <row r="1233" spans="2:2">
      <c r="B1233" s="17"/>
    </row>
    <row r="1234" spans="2:2">
      <c r="B1234" s="17"/>
    </row>
    <row r="1235" spans="2:2">
      <c r="B1235" s="17"/>
    </row>
    <row r="1236" spans="2:2">
      <c r="B1236" s="17"/>
    </row>
    <row r="1237" spans="2:2">
      <c r="B1237" s="17"/>
    </row>
    <row r="1238" spans="2:2">
      <c r="B1238" s="17"/>
    </row>
    <row r="1239" spans="2:2">
      <c r="B1239" s="17"/>
    </row>
    <row r="1240" spans="2:2">
      <c r="B1240" s="17"/>
    </row>
    <row r="1241" spans="2:2">
      <c r="B1241" s="17"/>
    </row>
    <row r="1242" spans="2:2">
      <c r="B1242" s="17"/>
    </row>
    <row r="1243" spans="2:2">
      <c r="B1243" s="17"/>
    </row>
    <row r="1244" spans="2:2">
      <c r="B1244" s="17"/>
    </row>
    <row r="1245" spans="2:2">
      <c r="B1245" s="17"/>
    </row>
    <row r="1246" spans="2:2">
      <c r="B1246" s="17"/>
    </row>
    <row r="1247" spans="2:2">
      <c r="B1247" s="17"/>
    </row>
    <row r="1248" spans="2:2">
      <c r="B1248" s="17"/>
    </row>
    <row r="1249" spans="2:2">
      <c r="B1249" s="17"/>
    </row>
    <row r="1250" spans="2:2">
      <c r="B1250" s="17"/>
    </row>
    <row r="1251" spans="2:2">
      <c r="B1251" s="17"/>
    </row>
    <row r="1252" spans="2:2">
      <c r="B1252" s="17"/>
    </row>
    <row r="1253" spans="2:2">
      <c r="B1253" s="17"/>
    </row>
    <row r="1254" spans="2:2">
      <c r="B1254" s="17"/>
    </row>
    <row r="1255" spans="2:2">
      <c r="B1255" s="17"/>
    </row>
    <row r="1256" spans="2:2">
      <c r="B1256" s="17"/>
    </row>
    <row r="1257" spans="2:2">
      <c r="B1257" s="17"/>
    </row>
    <row r="1258" spans="2:2">
      <c r="B1258" s="17"/>
    </row>
    <row r="1259" spans="2:2">
      <c r="B1259" s="17"/>
    </row>
    <row r="1260" spans="2:2">
      <c r="B1260" s="17"/>
    </row>
    <row r="1261" spans="2:2">
      <c r="B1261" s="17"/>
    </row>
    <row r="1262" spans="2:2">
      <c r="B1262" s="17"/>
    </row>
    <row r="1263" spans="2:2">
      <c r="B1263" s="17"/>
    </row>
    <row r="1264" spans="2:2">
      <c r="B1264" s="17"/>
    </row>
    <row r="1265" spans="2:2">
      <c r="B1265" s="17"/>
    </row>
    <row r="1266" spans="2:2">
      <c r="B1266" s="17"/>
    </row>
    <row r="1267" spans="2:2">
      <c r="B1267" s="17"/>
    </row>
    <row r="1268" spans="2:2">
      <c r="B1268" s="17"/>
    </row>
    <row r="1269" spans="2:2">
      <c r="B1269" s="17"/>
    </row>
    <row r="1270" spans="2:2">
      <c r="B1270" s="17"/>
    </row>
    <row r="1271" spans="2:2">
      <c r="B1271" s="17"/>
    </row>
    <row r="1272" spans="2:2">
      <c r="B1272" s="17"/>
    </row>
    <row r="1273" spans="2:2">
      <c r="B1273" s="17"/>
    </row>
    <row r="1274" spans="2:2">
      <c r="B1274" s="17"/>
    </row>
    <row r="1275" spans="2:2">
      <c r="B1275" s="17"/>
    </row>
    <row r="1276" spans="2:2">
      <c r="B1276" s="17"/>
    </row>
    <row r="1277" spans="2:2">
      <c r="B1277" s="17"/>
    </row>
    <row r="1278" spans="2:2">
      <c r="B1278" s="17"/>
    </row>
    <row r="1279" spans="2:2">
      <c r="B1279" s="17"/>
    </row>
    <row r="1280" spans="2:2">
      <c r="B1280" s="17"/>
    </row>
    <row r="1281" spans="2:2">
      <c r="B1281" s="17"/>
    </row>
    <row r="1282" spans="2:2">
      <c r="B1282" s="17"/>
    </row>
    <row r="1283" spans="2:2">
      <c r="B1283" s="17"/>
    </row>
    <row r="1284" spans="2:2">
      <c r="B1284" s="17"/>
    </row>
    <row r="1285" spans="2:2">
      <c r="B1285" s="17"/>
    </row>
    <row r="1286" spans="2:2">
      <c r="B1286" s="17"/>
    </row>
    <row r="1287" spans="2:2">
      <c r="B1287" s="17"/>
    </row>
    <row r="1288" spans="2:2">
      <c r="B1288" s="17"/>
    </row>
    <row r="1289" spans="2:2">
      <c r="B1289" s="17"/>
    </row>
    <row r="1290" spans="2:2">
      <c r="B1290" s="17"/>
    </row>
    <row r="1291" spans="2:2">
      <c r="B1291" s="17"/>
    </row>
    <row r="1292" spans="2:2">
      <c r="B1292" s="17"/>
    </row>
    <row r="1293" spans="2:2">
      <c r="B1293" s="17"/>
    </row>
    <row r="1294" spans="2:2">
      <c r="B1294" s="17"/>
    </row>
    <row r="1295" spans="2:2">
      <c r="B1295" s="17"/>
    </row>
    <row r="1296" spans="2:2">
      <c r="B1296" s="17"/>
    </row>
    <row r="1297" spans="2:2">
      <c r="B1297" s="17"/>
    </row>
    <row r="1298" spans="2:2">
      <c r="B1298" s="17"/>
    </row>
    <row r="1299" spans="2:2">
      <c r="B1299" s="17"/>
    </row>
    <row r="1300" spans="2:2">
      <c r="B1300" s="17"/>
    </row>
    <row r="1301" spans="2:2">
      <c r="B1301" s="17"/>
    </row>
    <row r="1302" spans="2:2">
      <c r="B1302" s="17"/>
    </row>
    <row r="1303" spans="2:2">
      <c r="B1303" s="17"/>
    </row>
    <row r="1304" spans="2:2">
      <c r="B1304" s="17"/>
    </row>
    <row r="1305" spans="2:2">
      <c r="B1305" s="17"/>
    </row>
    <row r="1306" spans="2:2">
      <c r="B1306" s="17"/>
    </row>
    <row r="1307" spans="2:2">
      <c r="B1307" s="17"/>
    </row>
    <row r="1308" spans="2:2">
      <c r="B1308" s="17"/>
    </row>
    <row r="1309" spans="2:2">
      <c r="B1309" s="17"/>
    </row>
    <row r="1310" spans="2:2">
      <c r="B1310" s="17"/>
    </row>
    <row r="1311" spans="2:2">
      <c r="B1311" s="17"/>
    </row>
    <row r="1312" spans="2:2">
      <c r="B1312" s="17"/>
    </row>
    <row r="1313" spans="2:2">
      <c r="B1313" s="17"/>
    </row>
    <row r="1314" spans="2:2">
      <c r="B1314" s="17"/>
    </row>
    <row r="1315" spans="2:2">
      <c r="B1315" s="17"/>
    </row>
    <row r="1316" spans="2:2">
      <c r="B1316" s="17"/>
    </row>
    <row r="1317" spans="2:2">
      <c r="B1317" s="17"/>
    </row>
    <row r="1318" spans="2:2">
      <c r="B1318" s="17"/>
    </row>
    <row r="1319" spans="2:2">
      <c r="B1319" s="17"/>
    </row>
    <row r="1320" spans="2:2">
      <c r="B1320" s="17"/>
    </row>
    <row r="1321" spans="2:2">
      <c r="B1321" s="17"/>
    </row>
    <row r="1322" spans="2:2">
      <c r="B1322" s="17"/>
    </row>
    <row r="1323" spans="2:2">
      <c r="B1323" s="17"/>
    </row>
    <row r="1324" spans="2:2">
      <c r="B1324" s="17"/>
    </row>
    <row r="1325" spans="2:2">
      <c r="B1325" s="17"/>
    </row>
    <row r="1326" spans="2:2">
      <c r="B1326" s="17"/>
    </row>
    <row r="1327" spans="2:2">
      <c r="B1327" s="17"/>
    </row>
    <row r="1328" spans="2:2">
      <c r="B1328" s="17"/>
    </row>
    <row r="1329" spans="2:2">
      <c r="B1329" s="17"/>
    </row>
    <row r="1330" spans="2:2">
      <c r="B1330" s="17"/>
    </row>
    <row r="1331" spans="2:2">
      <c r="B1331" s="17"/>
    </row>
    <row r="1332" spans="2:2">
      <c r="B1332" s="17"/>
    </row>
    <row r="1333" spans="2:2">
      <c r="B1333" s="17"/>
    </row>
    <row r="1334" spans="2:2">
      <c r="B1334" s="17"/>
    </row>
    <row r="1335" spans="2:2">
      <c r="B1335" s="17"/>
    </row>
    <row r="1336" spans="2:2">
      <c r="B1336" s="17"/>
    </row>
    <row r="1337" spans="2:2">
      <c r="B1337" s="17"/>
    </row>
    <row r="1338" spans="2:2">
      <c r="B1338" s="17"/>
    </row>
    <row r="1339" spans="2:2">
      <c r="B1339" s="17"/>
    </row>
    <row r="1340" spans="2:2">
      <c r="B1340" s="17"/>
    </row>
    <row r="1341" spans="2:2">
      <c r="B1341" s="17"/>
    </row>
    <row r="1342" spans="2:2">
      <c r="B1342" s="17"/>
    </row>
    <row r="1343" spans="2:2">
      <c r="B1343" s="17"/>
    </row>
    <row r="1344" spans="2:2">
      <c r="B1344" s="17"/>
    </row>
    <row r="1345" spans="2:2">
      <c r="B1345" s="17"/>
    </row>
    <row r="1346" spans="2:2">
      <c r="B1346" s="17"/>
    </row>
    <row r="1347" spans="2:2">
      <c r="B1347" s="17"/>
    </row>
    <row r="1348" spans="2:2">
      <c r="B1348" s="17"/>
    </row>
    <row r="1349" spans="2:2">
      <c r="B1349" s="17"/>
    </row>
    <row r="1350" spans="2:2">
      <c r="B1350" s="17"/>
    </row>
    <row r="1351" spans="2:2">
      <c r="B1351" s="17"/>
    </row>
    <row r="1352" spans="2:2">
      <c r="B1352" s="17"/>
    </row>
    <row r="1353" spans="2:2">
      <c r="B1353" s="17"/>
    </row>
    <row r="1354" spans="2:2">
      <c r="B1354" s="17"/>
    </row>
    <row r="1355" spans="2:2">
      <c r="B1355" s="17"/>
    </row>
    <row r="1356" spans="2:2">
      <c r="B1356" s="17"/>
    </row>
    <row r="1357" spans="2:2">
      <c r="B1357" s="17"/>
    </row>
    <row r="1358" spans="2:2">
      <c r="B1358" s="17"/>
    </row>
    <row r="1359" spans="2:2">
      <c r="B1359" s="17"/>
    </row>
    <row r="1360" spans="2:2">
      <c r="B1360" s="17"/>
    </row>
    <row r="1361" spans="2:2">
      <c r="B1361" s="17"/>
    </row>
    <row r="1362" spans="2:2">
      <c r="B1362" s="17"/>
    </row>
    <row r="1363" spans="2:2">
      <c r="B1363" s="17"/>
    </row>
    <row r="1364" spans="2:2">
      <c r="B1364" s="17"/>
    </row>
    <row r="1365" spans="2:2">
      <c r="B1365" s="17"/>
    </row>
    <row r="1366" spans="2:2">
      <c r="B1366" s="17"/>
    </row>
    <row r="1367" spans="2:2">
      <c r="B1367" s="17"/>
    </row>
    <row r="1368" spans="2:2">
      <c r="B1368" s="17"/>
    </row>
    <row r="1369" spans="2:2">
      <c r="B1369" s="17"/>
    </row>
    <row r="1370" spans="2:2">
      <c r="B1370" s="17"/>
    </row>
    <row r="1371" spans="2:2">
      <c r="B1371" s="17"/>
    </row>
    <row r="1372" spans="2:2">
      <c r="B1372" s="17"/>
    </row>
    <row r="1373" spans="2:2">
      <c r="B1373" s="17"/>
    </row>
    <row r="1374" spans="2:2">
      <c r="B1374" s="17"/>
    </row>
    <row r="1375" spans="2:2">
      <c r="B1375" s="17"/>
    </row>
    <row r="1376" spans="2:2">
      <c r="B1376" s="17"/>
    </row>
    <row r="1377" spans="2:2">
      <c r="B1377" s="17"/>
    </row>
    <row r="1378" spans="2:2">
      <c r="B1378" s="17"/>
    </row>
    <row r="1379" spans="2:2">
      <c r="B1379" s="17"/>
    </row>
    <row r="1380" spans="2:2">
      <c r="B1380" s="17"/>
    </row>
    <row r="1381" spans="2:2">
      <c r="B1381" s="17"/>
    </row>
    <row r="1382" spans="2:2">
      <c r="B1382" s="17"/>
    </row>
    <row r="1383" spans="2:2">
      <c r="B1383" s="17"/>
    </row>
    <row r="1384" spans="2:2">
      <c r="B1384" s="17"/>
    </row>
    <row r="1385" spans="2:2">
      <c r="B1385" s="17"/>
    </row>
    <row r="1386" spans="2:2">
      <c r="B1386" s="17"/>
    </row>
    <row r="1387" spans="2:2">
      <c r="B1387" s="17"/>
    </row>
    <row r="1388" spans="2:2">
      <c r="B1388" s="17"/>
    </row>
    <row r="1389" spans="2:2">
      <c r="B1389" s="17"/>
    </row>
    <row r="1390" spans="2:2">
      <c r="B1390" s="17"/>
    </row>
    <row r="1391" spans="2:2">
      <c r="B1391" s="17"/>
    </row>
    <row r="1392" spans="2:2">
      <c r="B1392" s="17"/>
    </row>
    <row r="1393" spans="2:2">
      <c r="B1393" s="17"/>
    </row>
    <row r="1394" spans="2:2">
      <c r="B1394" s="17"/>
    </row>
    <row r="1395" spans="2:2">
      <c r="B1395" s="17"/>
    </row>
    <row r="1396" spans="2:2">
      <c r="B1396" s="17"/>
    </row>
    <row r="1397" spans="2:2">
      <c r="B1397" s="17"/>
    </row>
    <row r="1398" spans="2:2">
      <c r="B1398" s="17"/>
    </row>
    <row r="1399" spans="2:2">
      <c r="B1399" s="17"/>
    </row>
    <row r="1400" spans="2:2">
      <c r="B1400" s="17"/>
    </row>
    <row r="1401" spans="2:2">
      <c r="B1401" s="17"/>
    </row>
  </sheetData>
  <mergeCells count="9">
    <mergeCell ref="L203:M203"/>
    <mergeCell ref="A1:H1"/>
    <mergeCell ref="A3:H3"/>
    <mergeCell ref="B8:B9"/>
    <mergeCell ref="E8:E9"/>
    <mergeCell ref="F8:F9"/>
    <mergeCell ref="G8:G9"/>
    <mergeCell ref="H8:H9"/>
    <mergeCell ref="B197:H197"/>
  </mergeCells>
  <printOptions horizontalCentered="1" verticalCentered="1"/>
  <pageMargins left="0" right="0" top="0" bottom="0" header="0" footer="0"/>
  <pageSetup paperSize="9" scale="80" fitToHeight="5" orientation="landscape" r:id="rId1"/>
  <rowBreaks count="13" manualBreakCount="13">
    <brk id="27" max="16383" man="1"/>
    <brk id="35" max="16383" man="1"/>
    <brk id="42" max="16383" man="1"/>
    <brk id="49" max="16383" man="1"/>
    <brk id="55" max="16383" man="1"/>
    <brk id="62" max="16383" man="1"/>
    <brk id="69" max="16383" man="1"/>
    <brk id="83" max="16383" man="1"/>
    <brk id="90" max="16383" man="1"/>
    <brk id="97" max="16383" man="1"/>
    <brk id="104" max="16383" man="1"/>
    <brk id="111" max="16383" man="1"/>
    <brk id="119" max="16383" man="1"/>
  </rowBreaks>
  <legacyDrawing r:id="rId2"/>
  <oleObjects>
    <oleObject progId="Word.Document.8" shapeId="29697" r:id="rId3"/>
    <oleObject progId="Word.Document.8" shapeId="29698" r:id="rId4"/>
    <oleObject progId="Word.Document.8" shapeId="29699" r:id="rId5"/>
    <oleObject progId="Word.Document.8" shapeId="29700" r:id="rId6"/>
    <oleObject progId="Word.Document.8" shapeId="29701" r:id="rId7"/>
    <oleObject progId="Word.Document.8" shapeId="29702" r:id="rId8"/>
    <oleObject progId="Word.Document.8" shapeId="29703" r:id="rId9"/>
    <oleObject progId="Word.Document.8" shapeId="29704" r:id="rId10"/>
  </oleObjects>
</worksheet>
</file>

<file path=xl/worksheets/sheet11.xml><?xml version="1.0" encoding="utf-8"?>
<worksheet xmlns="http://schemas.openxmlformats.org/spreadsheetml/2006/main" xmlns:r="http://schemas.openxmlformats.org/officeDocument/2006/relationships">
  <dimension ref="A1:R423"/>
  <sheetViews>
    <sheetView topLeftCell="A150" zoomScale="80" zoomScaleNormal="80" workbookViewId="0">
      <selection activeCell="T199" sqref="T199"/>
    </sheetView>
  </sheetViews>
  <sheetFormatPr defaultRowHeight="15"/>
  <cols>
    <col min="1" max="1" width="6.5703125" style="155" customWidth="1"/>
    <col min="2" max="2" width="26.42578125" style="155" customWidth="1"/>
    <col min="3" max="3" width="13.140625" style="155" customWidth="1"/>
    <col min="4" max="4" width="18.5703125" style="155" customWidth="1"/>
    <col min="5" max="5" width="18.85546875" style="155" customWidth="1"/>
    <col min="6" max="6" width="19.7109375" style="155" customWidth="1"/>
    <col min="7" max="7" width="17.140625" style="424" customWidth="1"/>
    <col min="8" max="8" width="23.140625" style="424" customWidth="1"/>
    <col min="9" max="9" width="12.5703125" style="155" customWidth="1"/>
    <col min="10" max="10" width="14.85546875" style="155" customWidth="1"/>
    <col min="11" max="11" width="9.140625" style="155"/>
    <col min="12" max="12" width="22.42578125" style="155" hidden="1" customWidth="1"/>
    <col min="13" max="13" width="26" style="155" hidden="1" customWidth="1"/>
    <col min="14" max="14" width="51.5703125" style="155" hidden="1" customWidth="1"/>
    <col min="15" max="15" width="9.28515625" style="155" hidden="1" customWidth="1"/>
    <col min="16" max="16" width="11.85546875" style="155" hidden="1" customWidth="1"/>
    <col min="17" max="17" width="0" style="155" hidden="1" customWidth="1"/>
    <col min="18" max="18" width="10.85546875" style="155" hidden="1" customWidth="1"/>
    <col min="19" max="16384" width="9.140625" style="155"/>
  </cols>
  <sheetData>
    <row r="1" spans="1:14" ht="20.25">
      <c r="A1" s="485" t="s">
        <v>39</v>
      </c>
      <c r="B1" s="485"/>
      <c r="C1" s="485"/>
      <c r="D1" s="485"/>
      <c r="E1" s="485"/>
      <c r="F1" s="485"/>
      <c r="G1" s="485"/>
      <c r="H1" s="485"/>
    </row>
    <row r="2" spans="1:14" ht="21">
      <c r="A2" s="486"/>
      <c r="B2" s="486"/>
      <c r="C2" s="486"/>
      <c r="D2" s="486"/>
      <c r="E2" s="486"/>
      <c r="F2" s="486"/>
      <c r="G2" s="486"/>
      <c r="H2" s="486"/>
    </row>
    <row r="3" spans="1:14" ht="18" customHeight="1">
      <c r="A3" s="475" t="s">
        <v>344</v>
      </c>
      <c r="B3" s="475"/>
      <c r="C3" s="475"/>
      <c r="D3" s="475"/>
      <c r="E3" s="475"/>
      <c r="F3" s="475"/>
      <c r="G3" s="475"/>
      <c r="H3" s="475"/>
    </row>
    <row r="4" spans="1:14">
      <c r="E4" s="117" t="s">
        <v>170</v>
      </c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476" t="s">
        <v>2</v>
      </c>
      <c r="C8" s="55" t="s">
        <v>3</v>
      </c>
      <c r="D8" s="7" t="s">
        <v>3</v>
      </c>
      <c r="E8" s="476" t="s">
        <v>5</v>
      </c>
      <c r="F8" s="476" t="s">
        <v>6</v>
      </c>
      <c r="G8" s="476" t="s">
        <v>7</v>
      </c>
      <c r="H8" s="476" t="s">
        <v>8</v>
      </c>
    </row>
    <row r="9" spans="1:14" ht="12" customHeight="1">
      <c r="B9" s="477"/>
      <c r="C9" s="56" t="s">
        <v>35</v>
      </c>
      <c r="D9" s="9" t="s">
        <v>4</v>
      </c>
      <c r="E9" s="477"/>
      <c r="F9" s="477"/>
      <c r="G9" s="477"/>
      <c r="H9" s="477"/>
    </row>
    <row r="10" spans="1:14" ht="51.75" customHeight="1" thickBot="1">
      <c r="A10" s="95">
        <f>COUNTIF(B26:H185,B10)</f>
        <v>30</v>
      </c>
      <c r="B10" s="92" t="s">
        <v>234</v>
      </c>
      <c r="C10" s="152">
        <v>2</v>
      </c>
      <c r="D10" s="152"/>
      <c r="E10" s="128">
        <f t="shared" ref="E10:E24" si="0">C10+D10</f>
        <v>2</v>
      </c>
      <c r="F10" s="128">
        <f>ROUND(E10*15*0.15,0)</f>
        <v>5</v>
      </c>
      <c r="G10" s="226" t="s">
        <v>384</v>
      </c>
      <c r="H10" s="255"/>
      <c r="I10" s="155">
        <f>E10*15</f>
        <v>30</v>
      </c>
      <c r="J10" s="155">
        <f>A10-I10</f>
        <v>0</v>
      </c>
    </row>
    <row r="11" spans="1:14" ht="30">
      <c r="A11" s="8">
        <f>COUNTIF(B26:H185,B11)</f>
        <v>45</v>
      </c>
      <c r="B11" s="92" t="s">
        <v>253</v>
      </c>
      <c r="C11" s="152"/>
      <c r="D11" s="152">
        <v>3</v>
      </c>
      <c r="E11" s="128">
        <f t="shared" si="0"/>
        <v>3</v>
      </c>
      <c r="F11" s="128">
        <f>ROUND(E11*15*0.15,0)</f>
        <v>7</v>
      </c>
      <c r="G11" s="226"/>
      <c r="H11" s="226" t="s">
        <v>387</v>
      </c>
      <c r="I11" s="155">
        <f t="shared" ref="I11:I24" si="1">E11*15</f>
        <v>45</v>
      </c>
      <c r="J11" s="155">
        <f t="shared" ref="J11:J24" si="2">A11-I11</f>
        <v>0</v>
      </c>
      <c r="N11" s="142" t="str">
        <f>A1</f>
        <v>ΤΕΧΝΙΚΟΣ ΑΙΣΘΗΤΙΚΗΣ ΤΕΧΝΗΣ &amp; ΜΑΚΙΓΙΑΖ</v>
      </c>
    </row>
    <row r="12" spans="1:14" ht="45">
      <c r="A12" s="8">
        <f>COUNTIF(B26:H185,B12)</f>
        <v>75</v>
      </c>
      <c r="B12" s="92" t="s">
        <v>46</v>
      </c>
      <c r="C12" s="152"/>
      <c r="D12" s="152">
        <v>5</v>
      </c>
      <c r="E12" s="128">
        <f t="shared" si="0"/>
        <v>5</v>
      </c>
      <c r="F12" s="128">
        <f t="shared" ref="F12:F24" si="3">ROUND(E12*15*0.15,0)</f>
        <v>11</v>
      </c>
      <c r="G12" s="226"/>
      <c r="H12" s="226" t="s">
        <v>358</v>
      </c>
      <c r="I12" s="155">
        <f t="shared" si="1"/>
        <v>75</v>
      </c>
      <c r="J12" s="155">
        <f t="shared" si="2"/>
        <v>0</v>
      </c>
      <c r="N12" s="123"/>
    </row>
    <row r="13" spans="1:14" ht="45">
      <c r="A13" s="8">
        <f>COUNTIF(B26:H185,B13)</f>
        <v>15</v>
      </c>
      <c r="B13" s="92" t="s">
        <v>249</v>
      </c>
      <c r="C13" s="152">
        <v>1</v>
      </c>
      <c r="D13" s="152"/>
      <c r="E13" s="128">
        <f t="shared" si="0"/>
        <v>1</v>
      </c>
      <c r="F13" s="128">
        <f t="shared" si="3"/>
        <v>2</v>
      </c>
      <c r="G13" s="226" t="s">
        <v>358</v>
      </c>
      <c r="H13" s="255"/>
      <c r="I13" s="155">
        <f t="shared" si="1"/>
        <v>15</v>
      </c>
      <c r="J13" s="155">
        <f t="shared" si="2"/>
        <v>0</v>
      </c>
      <c r="N13" s="119" t="str">
        <f>A3</f>
        <v>Δ’ Εξάμηνο   -  ΑΙΘΟΥΣΑ : 19</v>
      </c>
    </row>
    <row r="14" spans="1:14" ht="45">
      <c r="A14" s="8">
        <f>COUNTIF(B26:H185,B14)</f>
        <v>15</v>
      </c>
      <c r="B14" s="92" t="s">
        <v>250</v>
      </c>
      <c r="C14" s="152"/>
      <c r="D14" s="152">
        <v>1</v>
      </c>
      <c r="E14" s="128">
        <f t="shared" si="0"/>
        <v>1</v>
      </c>
      <c r="F14" s="128">
        <f t="shared" si="3"/>
        <v>2</v>
      </c>
      <c r="G14" s="226"/>
      <c r="H14" s="226" t="s">
        <v>358</v>
      </c>
      <c r="I14" s="99">
        <f t="shared" si="1"/>
        <v>15</v>
      </c>
      <c r="J14" s="155">
        <f>A14-I14</f>
        <v>0</v>
      </c>
      <c r="N14" s="119"/>
    </row>
    <row r="15" spans="1:14" ht="28.5" customHeight="1">
      <c r="A15" s="8">
        <f>COUNTIF(B26:H185,B15)</f>
        <v>30</v>
      </c>
      <c r="B15" s="92" t="s">
        <v>252</v>
      </c>
      <c r="C15" s="152"/>
      <c r="D15" s="152">
        <v>2</v>
      </c>
      <c r="E15" s="128">
        <f t="shared" si="0"/>
        <v>2</v>
      </c>
      <c r="F15" s="128">
        <f t="shared" si="3"/>
        <v>5</v>
      </c>
      <c r="G15" s="226" t="s">
        <v>387</v>
      </c>
      <c r="H15" s="255"/>
      <c r="I15" s="155">
        <f t="shared" si="1"/>
        <v>30</v>
      </c>
      <c r="J15" s="155">
        <f t="shared" si="2"/>
        <v>0</v>
      </c>
      <c r="N15" s="119"/>
    </row>
    <row r="16" spans="1:14" ht="30">
      <c r="A16" s="8">
        <f>COUNTIF(B26:H185,B16)</f>
        <v>30</v>
      </c>
      <c r="B16" s="92" t="s">
        <v>197</v>
      </c>
      <c r="C16" s="152"/>
      <c r="D16" s="152">
        <v>2</v>
      </c>
      <c r="E16" s="128">
        <f>C16+D16</f>
        <v>2</v>
      </c>
      <c r="F16" s="128">
        <f>ROUND(E16*15*0.15,0)</f>
        <v>5</v>
      </c>
      <c r="G16" s="226" t="s">
        <v>387</v>
      </c>
      <c r="H16" s="255"/>
      <c r="I16" s="155">
        <f>E16*15</f>
        <v>30</v>
      </c>
      <c r="J16" s="155">
        <f>A16-I16</f>
        <v>0</v>
      </c>
      <c r="N16" s="121"/>
    </row>
    <row r="17" spans="1:10" ht="37.5" customHeight="1">
      <c r="A17" s="8">
        <f>COUNTIF(B26:H185,B17)</f>
        <v>15</v>
      </c>
      <c r="B17" s="92" t="s">
        <v>247</v>
      </c>
      <c r="C17" s="32">
        <v>1</v>
      </c>
      <c r="D17" s="32"/>
      <c r="E17" s="128">
        <f t="shared" si="0"/>
        <v>1</v>
      </c>
      <c r="F17" s="128">
        <f t="shared" si="3"/>
        <v>2</v>
      </c>
      <c r="G17" s="226" t="s">
        <v>359</v>
      </c>
      <c r="H17" s="226"/>
      <c r="I17" s="155">
        <f>E17*15</f>
        <v>15</v>
      </c>
      <c r="J17" s="155">
        <f t="shared" si="2"/>
        <v>0</v>
      </c>
    </row>
    <row r="18" spans="1:10" ht="28.5" customHeight="1">
      <c r="A18" s="8">
        <f>COUNTIF(B26:H185,B18)</f>
        <v>45</v>
      </c>
      <c r="B18" s="92" t="s">
        <v>248</v>
      </c>
      <c r="C18" s="32"/>
      <c r="D18" s="32">
        <v>3</v>
      </c>
      <c r="E18" s="128">
        <f>C18+D18</f>
        <v>3</v>
      </c>
      <c r="F18" s="128">
        <f>ROUND(E18*15*0.15,0)</f>
        <v>7</v>
      </c>
      <c r="G18" s="255"/>
      <c r="H18" s="226" t="s">
        <v>359</v>
      </c>
      <c r="I18" s="155">
        <f>E18*15</f>
        <v>45</v>
      </c>
      <c r="J18" s="155">
        <f>A18-I18</f>
        <v>0</v>
      </c>
    </row>
    <row r="19" spans="1:10">
      <c r="A19" s="8">
        <f>COUNTIF(B26:H185,B19)</f>
        <v>0</v>
      </c>
      <c r="B19" s="226"/>
      <c r="C19" s="128"/>
      <c r="D19" s="128"/>
      <c r="E19" s="128">
        <f t="shared" si="0"/>
        <v>0</v>
      </c>
      <c r="F19" s="128">
        <f t="shared" si="3"/>
        <v>0</v>
      </c>
      <c r="G19" s="128"/>
      <c r="H19" s="128"/>
      <c r="I19" s="155">
        <f t="shared" si="1"/>
        <v>0</v>
      </c>
      <c r="J19" s="155">
        <f t="shared" si="2"/>
        <v>0</v>
      </c>
    </row>
    <row r="20" spans="1:10">
      <c r="A20" s="8">
        <f>COUNTIF(B26:H185,B20)</f>
        <v>0</v>
      </c>
      <c r="B20" s="226"/>
      <c r="C20" s="128"/>
      <c r="D20" s="128"/>
      <c r="E20" s="128">
        <f t="shared" si="0"/>
        <v>0</v>
      </c>
      <c r="F20" s="128">
        <f t="shared" si="3"/>
        <v>0</v>
      </c>
      <c r="G20" s="128"/>
      <c r="H20" s="128"/>
      <c r="I20" s="155">
        <f t="shared" si="1"/>
        <v>0</v>
      </c>
      <c r="J20" s="155">
        <f t="shared" si="2"/>
        <v>0</v>
      </c>
    </row>
    <row r="21" spans="1:10">
      <c r="A21" s="8"/>
      <c r="B21" s="31"/>
      <c r="C21" s="128"/>
      <c r="D21" s="128"/>
      <c r="E21" s="128">
        <f t="shared" si="0"/>
        <v>0</v>
      </c>
      <c r="F21" s="128">
        <f t="shared" si="3"/>
        <v>0</v>
      </c>
      <c r="G21" s="128"/>
      <c r="H21" s="128"/>
      <c r="I21" s="155">
        <f t="shared" si="1"/>
        <v>0</v>
      </c>
      <c r="J21" s="155">
        <f t="shared" si="2"/>
        <v>0</v>
      </c>
    </row>
    <row r="22" spans="1:10">
      <c r="A22" s="8"/>
      <c r="B22" s="31"/>
      <c r="C22" s="128"/>
      <c r="D22" s="128"/>
      <c r="E22" s="128">
        <f t="shared" si="0"/>
        <v>0</v>
      </c>
      <c r="F22" s="128">
        <f t="shared" si="3"/>
        <v>0</v>
      </c>
      <c r="G22" s="128"/>
      <c r="H22" s="12"/>
      <c r="I22" s="155">
        <f t="shared" si="1"/>
        <v>0</v>
      </c>
      <c r="J22" s="155">
        <f t="shared" si="2"/>
        <v>0</v>
      </c>
    </row>
    <row r="23" spans="1:10" ht="15" hidden="1" customHeight="1">
      <c r="A23" s="8">
        <f>COUNTIF(B26:H158,B23)</f>
        <v>0</v>
      </c>
      <c r="B23" s="128"/>
      <c r="C23" s="128"/>
      <c r="D23" s="128"/>
      <c r="E23" s="128">
        <f t="shared" si="0"/>
        <v>0</v>
      </c>
      <c r="F23" s="128">
        <f t="shared" si="3"/>
        <v>0</v>
      </c>
      <c r="G23" s="128"/>
      <c r="H23" s="128"/>
      <c r="I23" s="155">
        <f t="shared" si="1"/>
        <v>0</v>
      </c>
      <c r="J23" s="155">
        <f t="shared" si="2"/>
        <v>0</v>
      </c>
    </row>
    <row r="24" spans="1:10" ht="15" hidden="1" customHeight="1">
      <c r="A24" s="8">
        <f>COUNTIF(B26:H158,B24)</f>
        <v>0</v>
      </c>
      <c r="B24" s="128"/>
      <c r="C24" s="128"/>
      <c r="D24" s="128"/>
      <c r="E24" s="128">
        <f t="shared" si="0"/>
        <v>0</v>
      </c>
      <c r="F24" s="128">
        <f t="shared" si="3"/>
        <v>0</v>
      </c>
      <c r="G24" s="128"/>
      <c r="H24" s="128"/>
      <c r="I24" s="155">
        <f t="shared" si="1"/>
        <v>0</v>
      </c>
      <c r="J24" s="155">
        <f t="shared" si="2"/>
        <v>0</v>
      </c>
    </row>
    <row r="25" spans="1:10">
      <c r="A25" s="155">
        <f>SUM(A10:A24)</f>
        <v>300</v>
      </c>
      <c r="B25" s="163" t="s">
        <v>20</v>
      </c>
      <c r="C25" s="155">
        <f>SUM(C10:C24)</f>
        <v>4</v>
      </c>
      <c r="D25" s="155">
        <f>SUM(D10:D24)</f>
        <v>16</v>
      </c>
    </row>
    <row r="27" spans="1:10" ht="15" hidden="1" customHeight="1"/>
    <row r="28" spans="1:10" ht="15" hidden="1" customHeight="1"/>
    <row r="29" spans="1:10" ht="31.5" hidden="1" customHeight="1">
      <c r="A29" s="155">
        <v>1</v>
      </c>
      <c r="B29" s="5" t="s">
        <v>0</v>
      </c>
      <c r="C29" s="5" t="s">
        <v>1</v>
      </c>
      <c r="D29" s="5" t="s">
        <v>114</v>
      </c>
      <c r="E29" s="5" t="s">
        <v>115</v>
      </c>
      <c r="F29" s="5" t="s">
        <v>116</v>
      </c>
      <c r="G29" s="5" t="s">
        <v>134</v>
      </c>
      <c r="H29" s="5" t="s">
        <v>151</v>
      </c>
    </row>
    <row r="30" spans="1:10" ht="29.25" hidden="1" customHeight="1">
      <c r="B30" s="6">
        <v>1</v>
      </c>
      <c r="C30" s="15" t="s">
        <v>11</v>
      </c>
      <c r="D30" s="78"/>
      <c r="E30" s="78"/>
      <c r="F30" s="31"/>
      <c r="G30" s="31"/>
      <c r="H30" s="31"/>
    </row>
    <row r="31" spans="1:10" ht="29.25" hidden="1" customHeight="1">
      <c r="B31" s="6">
        <v>2</v>
      </c>
      <c r="C31" s="15" t="s">
        <v>12</v>
      </c>
      <c r="D31" s="78"/>
      <c r="E31" s="78"/>
      <c r="F31" s="31"/>
      <c r="G31" s="31"/>
      <c r="H31" s="31"/>
    </row>
    <row r="32" spans="1:10" ht="29.25" hidden="1" customHeight="1">
      <c r="B32" s="6">
        <v>3</v>
      </c>
      <c r="C32" s="15" t="s">
        <v>13</v>
      </c>
      <c r="D32" s="78"/>
      <c r="E32" s="78"/>
      <c r="F32" s="31"/>
      <c r="G32" s="31"/>
      <c r="H32" s="31"/>
    </row>
    <row r="33" spans="1:11" ht="29.25" hidden="1" customHeight="1">
      <c r="B33" s="6">
        <v>4</v>
      </c>
      <c r="C33" s="15" t="s">
        <v>14</v>
      </c>
      <c r="D33" s="78"/>
      <c r="E33" s="78"/>
      <c r="F33" s="31"/>
      <c r="G33" s="31"/>
      <c r="H33" s="31"/>
    </row>
    <row r="34" spans="1:11" ht="29.25" hidden="1" customHeight="1">
      <c r="B34" s="163">
        <v>5</v>
      </c>
      <c r="C34" s="261" t="s">
        <v>15</v>
      </c>
      <c r="D34" s="78"/>
      <c r="E34" s="78"/>
      <c r="F34" s="92"/>
      <c r="G34" s="92"/>
      <c r="H34" s="92"/>
    </row>
    <row r="35" spans="1:11" ht="15" hidden="1" customHeight="1">
      <c r="C35" s="222"/>
    </row>
    <row r="36" spans="1:11" ht="31.5" hidden="1" customHeight="1">
      <c r="A36" s="155">
        <v>1</v>
      </c>
      <c r="B36" s="5" t="s">
        <v>0</v>
      </c>
      <c r="C36" s="5" t="s">
        <v>1</v>
      </c>
      <c r="D36" s="5" t="s">
        <v>152</v>
      </c>
      <c r="E36" s="5" t="s">
        <v>153</v>
      </c>
      <c r="F36" s="5" t="s">
        <v>154</v>
      </c>
      <c r="G36" s="5" t="s">
        <v>155</v>
      </c>
      <c r="H36" s="5" t="s">
        <v>156</v>
      </c>
    </row>
    <row r="37" spans="1:11" ht="29.25" hidden="1" customHeight="1">
      <c r="B37" s="6">
        <v>1</v>
      </c>
      <c r="C37" s="15" t="s">
        <v>11</v>
      </c>
      <c r="D37" s="92"/>
      <c r="E37" s="92"/>
      <c r="F37" s="92"/>
      <c r="G37" s="92"/>
      <c r="H37" s="92"/>
    </row>
    <row r="38" spans="1:11" ht="29.25" hidden="1" customHeight="1">
      <c r="B38" s="6">
        <v>2</v>
      </c>
      <c r="C38" s="15" t="s">
        <v>12</v>
      </c>
      <c r="D38" s="92"/>
      <c r="E38" s="92"/>
      <c r="F38" s="92"/>
      <c r="G38" s="92"/>
      <c r="H38" s="92"/>
    </row>
    <row r="39" spans="1:11" ht="29.25" hidden="1" customHeight="1">
      <c r="B39" s="6">
        <v>3</v>
      </c>
      <c r="C39" s="15" t="s">
        <v>13</v>
      </c>
      <c r="D39" s="92"/>
      <c r="E39" s="92"/>
      <c r="F39" s="92"/>
      <c r="G39" s="92"/>
      <c r="H39" s="92"/>
    </row>
    <row r="40" spans="1:11" ht="29.25" hidden="1" customHeight="1">
      <c r="B40" s="6">
        <v>4</v>
      </c>
      <c r="C40" s="15" t="s">
        <v>14</v>
      </c>
      <c r="D40" s="92"/>
      <c r="E40" s="92"/>
      <c r="F40" s="92"/>
      <c r="G40" s="92"/>
      <c r="H40" s="92"/>
      <c r="K40" s="155" t="s">
        <v>82</v>
      </c>
    </row>
    <row r="41" spans="1:11" ht="29.25" hidden="1" customHeight="1">
      <c r="B41" s="163">
        <v>5</v>
      </c>
      <c r="C41" s="261" t="s">
        <v>15</v>
      </c>
      <c r="D41" s="92"/>
      <c r="E41" s="92"/>
      <c r="F41" s="127"/>
      <c r="G41" s="92"/>
      <c r="H41" s="92"/>
    </row>
    <row r="42" spans="1:11" ht="15.75" thickBot="1">
      <c r="C42" s="135"/>
    </row>
    <row r="43" spans="1:11" ht="33" thickTop="1" thickBot="1">
      <c r="A43" s="155">
        <v>2</v>
      </c>
      <c r="B43" s="297" t="s">
        <v>0</v>
      </c>
      <c r="C43" s="297" t="s">
        <v>1</v>
      </c>
      <c r="D43" s="297" t="s">
        <v>162</v>
      </c>
      <c r="E43" s="297" t="s">
        <v>163</v>
      </c>
      <c r="F43" s="297" t="s">
        <v>254</v>
      </c>
      <c r="G43" s="297" t="s">
        <v>165</v>
      </c>
      <c r="H43" s="297" t="s">
        <v>255</v>
      </c>
    </row>
    <row r="44" spans="1:11" ht="57" customHeight="1" thickTop="1" thickBot="1">
      <c r="B44" s="304">
        <v>1</v>
      </c>
      <c r="C44" s="305" t="s">
        <v>11</v>
      </c>
      <c r="D44" s="315"/>
      <c r="E44" s="316"/>
      <c r="F44" s="316" t="s">
        <v>253</v>
      </c>
      <c r="G44" s="316" t="s">
        <v>234</v>
      </c>
      <c r="H44" s="317" t="s">
        <v>46</v>
      </c>
    </row>
    <row r="45" spans="1:11" ht="66" customHeight="1" thickTop="1" thickBot="1">
      <c r="B45" s="304">
        <v>2</v>
      </c>
      <c r="C45" s="305" t="s">
        <v>12</v>
      </c>
      <c r="D45" s="318"/>
      <c r="E45" s="226"/>
      <c r="F45" s="226" t="s">
        <v>253</v>
      </c>
      <c r="G45" s="226" t="s">
        <v>234</v>
      </c>
      <c r="H45" s="319" t="s">
        <v>46</v>
      </c>
    </row>
    <row r="46" spans="1:11" ht="61.5" customHeight="1" thickTop="1" thickBot="1">
      <c r="B46" s="304">
        <v>3</v>
      </c>
      <c r="C46" s="305" t="s">
        <v>13</v>
      </c>
      <c r="D46" s="318"/>
      <c r="E46" s="226"/>
      <c r="F46" s="226" t="s">
        <v>253</v>
      </c>
      <c r="G46" s="226" t="s">
        <v>249</v>
      </c>
      <c r="H46" s="319" t="s">
        <v>46</v>
      </c>
    </row>
    <row r="47" spans="1:11" ht="68.25" customHeight="1" thickTop="1" thickBot="1">
      <c r="B47" s="304">
        <v>4</v>
      </c>
      <c r="C47" s="305" t="s">
        <v>14</v>
      </c>
      <c r="D47" s="318"/>
      <c r="E47" s="226"/>
      <c r="F47" s="226" t="s">
        <v>46</v>
      </c>
      <c r="G47" s="226" t="s">
        <v>250</v>
      </c>
      <c r="H47" s="319" t="s">
        <v>46</v>
      </c>
    </row>
    <row r="48" spans="1:11" ht="30.75" thickTop="1" thickBot="1">
      <c r="B48" s="311">
        <v>5</v>
      </c>
      <c r="C48" s="305" t="s">
        <v>15</v>
      </c>
      <c r="D48" s="312"/>
      <c r="E48" s="313"/>
      <c r="F48" s="313"/>
      <c r="G48" s="313"/>
      <c r="H48" s="314"/>
    </row>
    <row r="49" spans="1:8" s="225" customFormat="1" ht="16.5" thickTop="1" thickBot="1">
      <c r="G49" s="425"/>
      <c r="H49" s="425"/>
    </row>
    <row r="50" spans="1:8" ht="33" thickTop="1" thickBot="1">
      <c r="B50" s="347" t="s">
        <v>0</v>
      </c>
      <c r="C50" s="347" t="s">
        <v>1</v>
      </c>
      <c r="D50" s="297" t="s">
        <v>256</v>
      </c>
      <c r="E50" s="297" t="s">
        <v>257</v>
      </c>
      <c r="F50" s="297" t="s">
        <v>258</v>
      </c>
      <c r="G50" s="297" t="s">
        <v>259</v>
      </c>
      <c r="H50" s="297" t="s">
        <v>260</v>
      </c>
    </row>
    <row r="51" spans="1:8" ht="45.75" thickTop="1">
      <c r="A51" s="155">
        <v>3</v>
      </c>
      <c r="B51" s="348">
        <v>1</v>
      </c>
      <c r="C51" s="349" t="s">
        <v>11</v>
      </c>
      <c r="D51" s="315" t="s">
        <v>197</v>
      </c>
      <c r="E51" s="316" t="s">
        <v>247</v>
      </c>
      <c r="F51" s="316" t="s">
        <v>253</v>
      </c>
      <c r="G51" s="316" t="s">
        <v>234</v>
      </c>
      <c r="H51" s="317" t="s">
        <v>46</v>
      </c>
    </row>
    <row r="52" spans="1:8" ht="45">
      <c r="B52" s="348">
        <v>2</v>
      </c>
      <c r="C52" s="349" t="s">
        <v>12</v>
      </c>
      <c r="D52" s="318" t="s">
        <v>197</v>
      </c>
      <c r="E52" s="226" t="s">
        <v>248</v>
      </c>
      <c r="F52" s="226" t="s">
        <v>253</v>
      </c>
      <c r="G52" s="226" t="s">
        <v>234</v>
      </c>
      <c r="H52" s="319" t="s">
        <v>46</v>
      </c>
    </row>
    <row r="53" spans="1:8" ht="45">
      <c r="B53" s="348">
        <v>3</v>
      </c>
      <c r="C53" s="349" t="s">
        <v>13</v>
      </c>
      <c r="D53" s="318" t="s">
        <v>252</v>
      </c>
      <c r="E53" s="226" t="s">
        <v>248</v>
      </c>
      <c r="F53" s="226" t="s">
        <v>253</v>
      </c>
      <c r="G53" s="226" t="s">
        <v>249</v>
      </c>
      <c r="H53" s="319" t="s">
        <v>46</v>
      </c>
    </row>
    <row r="54" spans="1:8" ht="45">
      <c r="B54" s="348">
        <v>4</v>
      </c>
      <c r="C54" s="349" t="s">
        <v>14</v>
      </c>
      <c r="D54" s="318" t="s">
        <v>252</v>
      </c>
      <c r="E54" s="226" t="s">
        <v>248</v>
      </c>
      <c r="G54" s="226" t="s">
        <v>250</v>
      </c>
      <c r="H54" s="319" t="s">
        <v>46</v>
      </c>
    </row>
    <row r="55" spans="1:8" ht="30">
      <c r="B55" s="350">
        <v>5</v>
      </c>
      <c r="C55" s="349" t="s">
        <v>15</v>
      </c>
      <c r="D55" s="228"/>
      <c r="E55" s="226"/>
      <c r="F55" s="228"/>
      <c r="G55" s="226"/>
      <c r="H55" s="226" t="s">
        <v>46</v>
      </c>
    </row>
    <row r="56" spans="1:8" ht="15.75" thickBot="1">
      <c r="B56" s="350"/>
      <c r="C56" s="349"/>
      <c r="D56" s="256"/>
      <c r="E56" s="226"/>
      <c r="F56" s="228"/>
      <c r="G56" s="226"/>
      <c r="H56" s="226"/>
    </row>
    <row r="57" spans="1:8" ht="33" thickTop="1" thickBot="1">
      <c r="A57" s="155">
        <v>4</v>
      </c>
      <c r="B57" s="347" t="s">
        <v>0</v>
      </c>
      <c r="C57" s="347" t="s">
        <v>1</v>
      </c>
      <c r="D57" s="297" t="s">
        <v>261</v>
      </c>
      <c r="E57" s="347" t="s">
        <v>262</v>
      </c>
      <c r="F57" s="351" t="s">
        <v>263</v>
      </c>
      <c r="G57" s="351" t="s">
        <v>264</v>
      </c>
      <c r="H57" s="347" t="s">
        <v>265</v>
      </c>
    </row>
    <row r="58" spans="1:8" ht="45.75" thickTop="1">
      <c r="B58" s="348">
        <v>1</v>
      </c>
      <c r="C58" s="349" t="s">
        <v>11</v>
      </c>
      <c r="D58" s="315" t="s">
        <v>197</v>
      </c>
      <c r="E58" s="316" t="s">
        <v>247</v>
      </c>
      <c r="F58" s="316" t="s">
        <v>253</v>
      </c>
      <c r="G58" s="316" t="s">
        <v>234</v>
      </c>
      <c r="H58" s="317" t="s">
        <v>46</v>
      </c>
    </row>
    <row r="59" spans="1:8" ht="45">
      <c r="B59" s="348">
        <v>2</v>
      </c>
      <c r="C59" s="349" t="s">
        <v>12</v>
      </c>
      <c r="D59" s="318" t="s">
        <v>197</v>
      </c>
      <c r="E59" s="226" t="s">
        <v>248</v>
      </c>
      <c r="F59" s="226" t="s">
        <v>253</v>
      </c>
      <c r="G59" s="226" t="s">
        <v>234</v>
      </c>
      <c r="H59" s="319" t="s">
        <v>46</v>
      </c>
    </row>
    <row r="60" spans="1:8" ht="45">
      <c r="B60" s="348">
        <v>3</v>
      </c>
      <c r="C60" s="349" t="s">
        <v>13</v>
      </c>
      <c r="D60" s="318" t="s">
        <v>252</v>
      </c>
      <c r="E60" s="226" t="s">
        <v>248</v>
      </c>
      <c r="F60" s="226" t="s">
        <v>253</v>
      </c>
      <c r="G60" s="226" t="s">
        <v>249</v>
      </c>
      <c r="H60" s="319" t="s">
        <v>46</v>
      </c>
    </row>
    <row r="61" spans="1:8" ht="45">
      <c r="B61" s="348">
        <v>4</v>
      </c>
      <c r="C61" s="349" t="s">
        <v>14</v>
      </c>
      <c r="D61" s="318" t="s">
        <v>252</v>
      </c>
      <c r="E61" s="226" t="s">
        <v>248</v>
      </c>
      <c r="G61" s="226" t="s">
        <v>250</v>
      </c>
      <c r="H61" s="319" t="s">
        <v>46</v>
      </c>
    </row>
    <row r="62" spans="1:8" ht="30">
      <c r="B62" s="350">
        <v>5</v>
      </c>
      <c r="C62" s="349" t="s">
        <v>15</v>
      </c>
      <c r="D62" s="226"/>
      <c r="E62" s="226"/>
      <c r="F62" s="226"/>
      <c r="G62" s="226"/>
      <c r="H62" s="226" t="s">
        <v>46</v>
      </c>
    </row>
    <row r="63" spans="1:8">
      <c r="B63" s="225"/>
      <c r="C63" s="225"/>
      <c r="D63" s="225"/>
      <c r="E63" s="225"/>
      <c r="F63" s="225"/>
      <c r="G63" s="425"/>
      <c r="H63" s="425"/>
    </row>
    <row r="64" spans="1:8" ht="32.25" thickBot="1">
      <c r="A64" s="155">
        <v>5</v>
      </c>
      <c r="B64" s="347" t="s">
        <v>0</v>
      </c>
      <c r="C64" s="347" t="s">
        <v>1</v>
      </c>
      <c r="D64" s="354" t="s">
        <v>266</v>
      </c>
      <c r="E64" s="347" t="s">
        <v>267</v>
      </c>
      <c r="F64" s="351" t="s">
        <v>268</v>
      </c>
      <c r="G64" s="351" t="s">
        <v>269</v>
      </c>
      <c r="H64" s="347" t="s">
        <v>270</v>
      </c>
    </row>
    <row r="65" spans="1:8" ht="45.75" thickTop="1">
      <c r="B65" s="348">
        <v>1</v>
      </c>
      <c r="C65" s="349" t="s">
        <v>11</v>
      </c>
      <c r="D65" s="416" t="s">
        <v>341</v>
      </c>
      <c r="E65" s="316" t="s">
        <v>247</v>
      </c>
      <c r="F65" s="316" t="s">
        <v>253</v>
      </c>
      <c r="G65" s="316" t="s">
        <v>234</v>
      </c>
      <c r="H65" s="317" t="s">
        <v>46</v>
      </c>
    </row>
    <row r="66" spans="1:8" ht="45">
      <c r="B66" s="348">
        <v>2</v>
      </c>
      <c r="C66" s="349" t="s">
        <v>12</v>
      </c>
      <c r="D66" s="318"/>
      <c r="E66" s="226" t="s">
        <v>248</v>
      </c>
      <c r="F66" s="226" t="s">
        <v>253</v>
      </c>
      <c r="G66" s="226" t="s">
        <v>234</v>
      </c>
      <c r="H66" s="319" t="s">
        <v>46</v>
      </c>
    </row>
    <row r="67" spans="1:8" ht="45">
      <c r="B67" s="348">
        <v>3</v>
      </c>
      <c r="C67" s="349" t="s">
        <v>13</v>
      </c>
      <c r="D67" s="318"/>
      <c r="E67" s="226" t="s">
        <v>248</v>
      </c>
      <c r="F67" s="226" t="s">
        <v>253</v>
      </c>
      <c r="G67" s="226" t="s">
        <v>249</v>
      </c>
      <c r="H67" s="319" t="s">
        <v>46</v>
      </c>
    </row>
    <row r="68" spans="1:8" ht="45">
      <c r="B68" s="348">
        <v>4</v>
      </c>
      <c r="C68" s="349" t="s">
        <v>14</v>
      </c>
      <c r="D68" s="318"/>
      <c r="E68" s="226" t="s">
        <v>248</v>
      </c>
      <c r="G68" s="226" t="s">
        <v>250</v>
      </c>
      <c r="H68" s="319" t="s">
        <v>46</v>
      </c>
    </row>
    <row r="69" spans="1:8" ht="30">
      <c r="B69" s="349">
        <v>5</v>
      </c>
      <c r="C69" s="349" t="s">
        <v>15</v>
      </c>
      <c r="D69" s="349"/>
      <c r="E69" s="349"/>
      <c r="F69" s="349"/>
      <c r="G69" s="349"/>
      <c r="H69" s="226" t="s">
        <v>46</v>
      </c>
    </row>
    <row r="70" spans="1:8">
      <c r="B70" s="349"/>
      <c r="C70" s="349"/>
      <c r="D70" s="349"/>
      <c r="E70" s="349"/>
      <c r="F70" s="349"/>
      <c r="G70" s="349"/>
      <c r="H70" s="349"/>
    </row>
    <row r="71" spans="1:8" ht="32.25" thickBot="1">
      <c r="A71" s="155">
        <v>6</v>
      </c>
      <c r="B71" s="349" t="s">
        <v>0</v>
      </c>
      <c r="C71" s="349" t="s">
        <v>1</v>
      </c>
      <c r="D71" s="347" t="s">
        <v>273</v>
      </c>
      <c r="E71" s="347" t="s">
        <v>274</v>
      </c>
      <c r="F71" s="351" t="s">
        <v>275</v>
      </c>
      <c r="G71" s="351" t="s">
        <v>276</v>
      </c>
      <c r="H71" s="347" t="s">
        <v>277</v>
      </c>
    </row>
    <row r="72" spans="1:8" ht="45.75" thickTop="1">
      <c r="B72" s="349">
        <v>1</v>
      </c>
      <c r="C72" s="349" t="s">
        <v>11</v>
      </c>
      <c r="D72" s="315" t="s">
        <v>197</v>
      </c>
      <c r="E72" s="316" t="s">
        <v>247</v>
      </c>
      <c r="F72" s="316" t="s">
        <v>253</v>
      </c>
      <c r="G72" s="316" t="s">
        <v>234</v>
      </c>
      <c r="H72" s="317" t="s">
        <v>46</v>
      </c>
    </row>
    <row r="73" spans="1:8" ht="45">
      <c r="B73" s="349">
        <v>2</v>
      </c>
      <c r="C73" s="349" t="s">
        <v>12</v>
      </c>
      <c r="D73" s="318" t="s">
        <v>197</v>
      </c>
      <c r="E73" s="226" t="s">
        <v>248</v>
      </c>
      <c r="F73" s="226" t="s">
        <v>253</v>
      </c>
      <c r="G73" s="226" t="s">
        <v>234</v>
      </c>
      <c r="H73" s="319" t="s">
        <v>46</v>
      </c>
    </row>
    <row r="74" spans="1:8" ht="45">
      <c r="B74" s="349">
        <v>3</v>
      </c>
      <c r="C74" s="349" t="s">
        <v>13</v>
      </c>
      <c r="D74" s="318" t="s">
        <v>252</v>
      </c>
      <c r="E74" s="226" t="s">
        <v>248</v>
      </c>
      <c r="F74" s="226" t="s">
        <v>253</v>
      </c>
      <c r="G74" s="226" t="s">
        <v>249</v>
      </c>
      <c r="H74" s="319" t="s">
        <v>46</v>
      </c>
    </row>
    <row r="75" spans="1:8" ht="45">
      <c r="B75" s="349">
        <v>4</v>
      </c>
      <c r="C75" s="349" t="s">
        <v>14</v>
      </c>
      <c r="D75" s="318" t="s">
        <v>252</v>
      </c>
      <c r="E75" s="226" t="s">
        <v>248</v>
      </c>
      <c r="G75" s="226" t="s">
        <v>250</v>
      </c>
      <c r="H75" s="319" t="s">
        <v>46</v>
      </c>
    </row>
    <row r="76" spans="1:8" ht="30">
      <c r="B76" s="349">
        <v>5</v>
      </c>
      <c r="C76" s="349" t="s">
        <v>15</v>
      </c>
      <c r="D76" s="349"/>
      <c r="E76" s="349"/>
      <c r="F76" s="349"/>
      <c r="G76" s="349"/>
      <c r="H76" s="226" t="s">
        <v>46</v>
      </c>
    </row>
    <row r="77" spans="1:8">
      <c r="B77" s="349"/>
      <c r="C77" s="349"/>
      <c r="D77" s="349"/>
      <c r="E77" s="349"/>
      <c r="F77" s="349"/>
      <c r="G77" s="349"/>
      <c r="H77" s="349"/>
    </row>
    <row r="78" spans="1:8" ht="32.25" thickBot="1">
      <c r="A78" s="155">
        <v>7</v>
      </c>
      <c r="B78" s="349" t="s">
        <v>0</v>
      </c>
      <c r="C78" s="349" t="s">
        <v>1</v>
      </c>
      <c r="D78" s="347" t="s">
        <v>271</v>
      </c>
      <c r="E78" s="347" t="s">
        <v>278</v>
      </c>
      <c r="F78" s="351" t="s">
        <v>279</v>
      </c>
      <c r="G78" s="351" t="s">
        <v>280</v>
      </c>
      <c r="H78" s="354" t="s">
        <v>281</v>
      </c>
    </row>
    <row r="79" spans="1:8" ht="45.75" thickTop="1">
      <c r="B79" s="349">
        <v>1</v>
      </c>
      <c r="C79" s="349" t="s">
        <v>11</v>
      </c>
      <c r="D79" s="315" t="s">
        <v>197</v>
      </c>
      <c r="E79" s="316" t="s">
        <v>247</v>
      </c>
      <c r="F79" s="316" t="s">
        <v>253</v>
      </c>
      <c r="G79" s="316" t="s">
        <v>234</v>
      </c>
      <c r="H79" s="416" t="s">
        <v>341</v>
      </c>
    </row>
    <row r="80" spans="1:8" ht="45">
      <c r="B80" s="349">
        <v>2</v>
      </c>
      <c r="C80" s="349" t="s">
        <v>12</v>
      </c>
      <c r="D80" s="318" t="s">
        <v>197</v>
      </c>
      <c r="E80" s="226" t="s">
        <v>248</v>
      </c>
      <c r="F80" s="226" t="s">
        <v>253</v>
      </c>
      <c r="G80" s="226" t="s">
        <v>234</v>
      </c>
      <c r="H80" s="319"/>
    </row>
    <row r="81" spans="1:8" ht="45">
      <c r="B81" s="349">
        <v>3</v>
      </c>
      <c r="C81" s="349" t="s">
        <v>13</v>
      </c>
      <c r="D81" s="318" t="s">
        <v>252</v>
      </c>
      <c r="E81" s="226" t="s">
        <v>248</v>
      </c>
      <c r="F81" s="226" t="s">
        <v>253</v>
      </c>
      <c r="G81" s="226" t="s">
        <v>249</v>
      </c>
      <c r="H81" s="319"/>
    </row>
    <row r="82" spans="1:8" ht="45">
      <c r="B82" s="349">
        <v>4</v>
      </c>
      <c r="C82" s="349" t="s">
        <v>14</v>
      </c>
      <c r="D82" s="318" t="s">
        <v>252</v>
      </c>
      <c r="E82" s="226" t="s">
        <v>248</v>
      </c>
      <c r="G82" s="226" t="s">
        <v>250</v>
      </c>
      <c r="H82" s="319"/>
    </row>
    <row r="83" spans="1:8" ht="29.25">
      <c r="B83" s="349">
        <v>5</v>
      </c>
      <c r="C83" s="349" t="s">
        <v>15</v>
      </c>
      <c r="D83" s="349"/>
      <c r="E83" s="349"/>
      <c r="F83" s="349"/>
      <c r="G83" s="349"/>
      <c r="H83" s="349"/>
    </row>
    <row r="84" spans="1:8">
      <c r="B84" s="349"/>
      <c r="C84" s="349"/>
      <c r="D84" s="349"/>
      <c r="E84" s="349"/>
      <c r="F84" s="349"/>
      <c r="G84" s="349"/>
      <c r="H84" s="349"/>
    </row>
    <row r="85" spans="1:8" ht="32.25" thickBot="1">
      <c r="A85" s="155">
        <v>8</v>
      </c>
      <c r="B85" s="349" t="s">
        <v>0</v>
      </c>
      <c r="C85" s="349" t="s">
        <v>1</v>
      </c>
      <c r="D85" s="347" t="s">
        <v>272</v>
      </c>
      <c r="E85" s="347" t="s">
        <v>282</v>
      </c>
      <c r="F85" s="351" t="s">
        <v>283</v>
      </c>
      <c r="G85" s="351" t="s">
        <v>284</v>
      </c>
      <c r="H85" s="347" t="s">
        <v>285</v>
      </c>
    </row>
    <row r="86" spans="1:8" ht="45.75" thickTop="1">
      <c r="B86" s="349">
        <v>1</v>
      </c>
      <c r="C86" s="349" t="s">
        <v>11</v>
      </c>
      <c r="E86" s="316" t="s">
        <v>247</v>
      </c>
      <c r="G86" s="316" t="s">
        <v>234</v>
      </c>
      <c r="H86" s="317" t="s">
        <v>46</v>
      </c>
    </row>
    <row r="87" spans="1:8" ht="45">
      <c r="B87" s="349">
        <v>2</v>
      </c>
      <c r="C87" s="349" t="s">
        <v>12</v>
      </c>
      <c r="E87" s="226" t="s">
        <v>248</v>
      </c>
      <c r="G87" s="226" t="s">
        <v>234</v>
      </c>
      <c r="H87" s="319" t="s">
        <v>46</v>
      </c>
    </row>
    <row r="88" spans="1:8" ht="45">
      <c r="B88" s="349">
        <v>3</v>
      </c>
      <c r="C88" s="349" t="s">
        <v>13</v>
      </c>
      <c r="E88" s="226" t="s">
        <v>248</v>
      </c>
      <c r="G88" s="226" t="s">
        <v>249</v>
      </c>
      <c r="H88" s="319" t="s">
        <v>46</v>
      </c>
    </row>
    <row r="89" spans="1:8" ht="45">
      <c r="B89" s="349">
        <v>4</v>
      </c>
      <c r="C89" s="349" t="s">
        <v>14</v>
      </c>
      <c r="E89" s="226" t="s">
        <v>248</v>
      </c>
      <c r="G89" s="226" t="s">
        <v>250</v>
      </c>
      <c r="H89" s="319" t="s">
        <v>46</v>
      </c>
    </row>
    <row r="90" spans="1:8" ht="30">
      <c r="B90" s="349">
        <v>5</v>
      </c>
      <c r="C90" s="349" t="s">
        <v>15</v>
      </c>
      <c r="D90" s="349"/>
      <c r="E90" s="349"/>
      <c r="F90" s="349"/>
      <c r="G90" s="349"/>
      <c r="H90" s="226" t="s">
        <v>46</v>
      </c>
    </row>
    <row r="91" spans="1:8">
      <c r="B91" s="225"/>
      <c r="C91" s="225"/>
      <c r="D91" s="225"/>
      <c r="E91" s="225"/>
      <c r="F91" s="225"/>
      <c r="G91" s="425"/>
      <c r="H91" s="425"/>
    </row>
    <row r="92" spans="1:8" ht="32.25" thickBot="1">
      <c r="A92" s="155">
        <v>9</v>
      </c>
      <c r="B92" s="347" t="s">
        <v>0</v>
      </c>
      <c r="C92" s="347" t="s">
        <v>1</v>
      </c>
      <c r="D92" s="347" t="s">
        <v>286</v>
      </c>
      <c r="E92" s="347" t="s">
        <v>287</v>
      </c>
      <c r="F92" s="347" t="s">
        <v>288</v>
      </c>
      <c r="G92" s="347" t="s">
        <v>289</v>
      </c>
      <c r="H92" s="347" t="s">
        <v>290</v>
      </c>
    </row>
    <row r="93" spans="1:8" ht="45.75" thickTop="1">
      <c r="B93" s="348">
        <v>1</v>
      </c>
      <c r="C93" s="349" t="s">
        <v>11</v>
      </c>
      <c r="D93" s="315" t="s">
        <v>197</v>
      </c>
      <c r="E93" s="316" t="s">
        <v>247</v>
      </c>
      <c r="F93" s="316" t="s">
        <v>253</v>
      </c>
      <c r="G93" s="316" t="s">
        <v>234</v>
      </c>
      <c r="H93" s="317" t="s">
        <v>46</v>
      </c>
    </row>
    <row r="94" spans="1:8" ht="45">
      <c r="B94" s="348">
        <v>2</v>
      </c>
      <c r="C94" s="349" t="s">
        <v>12</v>
      </c>
      <c r="D94" s="318" t="s">
        <v>197</v>
      </c>
      <c r="E94" s="226" t="s">
        <v>248</v>
      </c>
      <c r="F94" s="226" t="s">
        <v>253</v>
      </c>
      <c r="G94" s="226" t="s">
        <v>234</v>
      </c>
      <c r="H94" s="319" t="s">
        <v>46</v>
      </c>
    </row>
    <row r="95" spans="1:8" ht="45">
      <c r="B95" s="348">
        <v>3</v>
      </c>
      <c r="C95" s="349" t="s">
        <v>13</v>
      </c>
      <c r="D95" s="318" t="s">
        <v>252</v>
      </c>
      <c r="E95" s="226" t="s">
        <v>248</v>
      </c>
      <c r="F95" s="226" t="s">
        <v>253</v>
      </c>
      <c r="G95" s="226" t="s">
        <v>249</v>
      </c>
      <c r="H95" s="319" t="s">
        <v>46</v>
      </c>
    </row>
    <row r="96" spans="1:8" ht="45">
      <c r="B96" s="348">
        <v>4</v>
      </c>
      <c r="C96" s="349" t="s">
        <v>14</v>
      </c>
      <c r="D96" s="318" t="s">
        <v>252</v>
      </c>
      <c r="E96" s="226" t="s">
        <v>248</v>
      </c>
      <c r="G96" s="226" t="s">
        <v>250</v>
      </c>
      <c r="H96" s="319" t="s">
        <v>46</v>
      </c>
    </row>
    <row r="97" spans="1:8" ht="45">
      <c r="B97" s="350">
        <v>5</v>
      </c>
      <c r="C97" s="349" t="s">
        <v>15</v>
      </c>
      <c r="D97" s="363" t="s">
        <v>252</v>
      </c>
      <c r="E97" s="229" t="s">
        <v>248</v>
      </c>
      <c r="F97" s="226"/>
      <c r="G97" s="226"/>
      <c r="H97" s="226" t="s">
        <v>46</v>
      </c>
    </row>
    <row r="98" spans="1:8">
      <c r="B98" s="225"/>
      <c r="C98" s="225"/>
      <c r="D98" s="225"/>
      <c r="E98" s="225"/>
      <c r="F98" s="225"/>
      <c r="G98" s="425"/>
      <c r="H98" s="425"/>
    </row>
    <row r="99" spans="1:8" ht="32.25" thickBot="1">
      <c r="A99" s="155">
        <v>10</v>
      </c>
      <c r="B99" s="347" t="s">
        <v>0</v>
      </c>
      <c r="C99" s="347" t="s">
        <v>1</v>
      </c>
      <c r="D99" s="347" t="s">
        <v>291</v>
      </c>
      <c r="E99" s="347" t="s">
        <v>292</v>
      </c>
      <c r="F99" s="347" t="s">
        <v>293</v>
      </c>
      <c r="G99" s="347" t="s">
        <v>294</v>
      </c>
      <c r="H99" s="347" t="s">
        <v>295</v>
      </c>
    </row>
    <row r="100" spans="1:8" ht="45.75" thickTop="1">
      <c r="B100" s="348">
        <v>1</v>
      </c>
      <c r="C100" s="349" t="s">
        <v>11</v>
      </c>
      <c r="D100" s="315" t="s">
        <v>197</v>
      </c>
      <c r="E100" s="316" t="s">
        <v>247</v>
      </c>
      <c r="F100" s="316" t="s">
        <v>253</v>
      </c>
      <c r="G100" s="316" t="s">
        <v>234</v>
      </c>
      <c r="H100" s="317" t="s">
        <v>46</v>
      </c>
    </row>
    <row r="101" spans="1:8" ht="45">
      <c r="B101" s="348">
        <v>2</v>
      </c>
      <c r="C101" s="349" t="s">
        <v>12</v>
      </c>
      <c r="D101" s="318" t="s">
        <v>197</v>
      </c>
      <c r="E101" s="226" t="s">
        <v>248</v>
      </c>
      <c r="F101" s="226" t="s">
        <v>253</v>
      </c>
      <c r="G101" s="226" t="s">
        <v>234</v>
      </c>
      <c r="H101" s="319" t="s">
        <v>46</v>
      </c>
    </row>
    <row r="102" spans="1:8" ht="45">
      <c r="B102" s="348">
        <v>3</v>
      </c>
      <c r="C102" s="349" t="s">
        <v>13</v>
      </c>
      <c r="D102" s="318" t="s">
        <v>252</v>
      </c>
      <c r="E102" s="226" t="s">
        <v>248</v>
      </c>
      <c r="F102" s="226" t="s">
        <v>253</v>
      </c>
      <c r="G102" s="226" t="s">
        <v>249</v>
      </c>
      <c r="H102" s="319" t="s">
        <v>46</v>
      </c>
    </row>
    <row r="103" spans="1:8" ht="45">
      <c r="B103" s="348">
        <v>4</v>
      </c>
      <c r="C103" s="349" t="s">
        <v>14</v>
      </c>
      <c r="D103" s="318" t="s">
        <v>252</v>
      </c>
      <c r="E103" s="226" t="s">
        <v>248</v>
      </c>
      <c r="G103" s="226" t="s">
        <v>250</v>
      </c>
      <c r="H103" s="319" t="s">
        <v>46</v>
      </c>
    </row>
    <row r="104" spans="1:8" ht="45">
      <c r="B104" s="350">
        <v>5</v>
      </c>
      <c r="C104" s="349" t="s">
        <v>15</v>
      </c>
      <c r="D104" s="363" t="s">
        <v>252</v>
      </c>
      <c r="E104" s="226"/>
      <c r="F104" s="226"/>
      <c r="G104" s="226" t="s">
        <v>46</v>
      </c>
      <c r="H104" s="226" t="s">
        <v>46</v>
      </c>
    </row>
    <row r="105" spans="1:8">
      <c r="B105" s="225"/>
      <c r="C105" s="225"/>
      <c r="D105" s="225"/>
      <c r="E105" s="225"/>
      <c r="F105" s="225"/>
      <c r="G105" s="425"/>
    </row>
    <row r="106" spans="1:8" ht="32.25" thickBot="1">
      <c r="A106" s="155">
        <v>11</v>
      </c>
      <c r="B106" s="347" t="s">
        <v>0</v>
      </c>
      <c r="C106" s="347" t="s">
        <v>1</v>
      </c>
      <c r="D106" s="354" t="s">
        <v>296</v>
      </c>
      <c r="E106" s="354" t="s">
        <v>297</v>
      </c>
      <c r="F106" s="354" t="s">
        <v>298</v>
      </c>
      <c r="G106" s="354" t="s">
        <v>299</v>
      </c>
      <c r="H106" s="354" t="s">
        <v>300</v>
      </c>
    </row>
    <row r="107" spans="1:8" ht="30" thickTop="1">
      <c r="B107" s="348">
        <v>1</v>
      </c>
      <c r="C107" s="349" t="s">
        <v>11</v>
      </c>
      <c r="D107" s="416" t="s">
        <v>341</v>
      </c>
      <c r="E107" s="416" t="s">
        <v>341</v>
      </c>
      <c r="F107" s="416" t="s">
        <v>341</v>
      </c>
      <c r="G107" s="416" t="s">
        <v>341</v>
      </c>
      <c r="H107" s="416" t="s">
        <v>341</v>
      </c>
    </row>
    <row r="108" spans="1:8" ht="29.25">
      <c r="B108" s="348">
        <v>2</v>
      </c>
      <c r="C108" s="349" t="s">
        <v>12</v>
      </c>
      <c r="D108" s="318"/>
      <c r="E108" s="226"/>
      <c r="F108" s="226"/>
      <c r="G108" s="226"/>
      <c r="H108" s="319"/>
    </row>
    <row r="109" spans="1:8" ht="29.25">
      <c r="B109" s="348">
        <v>3</v>
      </c>
      <c r="C109" s="349" t="s">
        <v>13</v>
      </c>
      <c r="D109" s="318"/>
      <c r="E109" s="226"/>
      <c r="F109" s="226"/>
      <c r="G109" s="226"/>
      <c r="H109" s="319"/>
    </row>
    <row r="110" spans="1:8" ht="29.25">
      <c r="B110" s="348">
        <v>4</v>
      </c>
      <c r="C110" s="349" t="s">
        <v>14</v>
      </c>
      <c r="D110" s="318"/>
      <c r="E110" s="226"/>
      <c r="F110" s="226"/>
      <c r="G110" s="226"/>
      <c r="H110" s="319"/>
    </row>
    <row r="111" spans="1:8" ht="29.25">
      <c r="B111" s="350">
        <v>5</v>
      </c>
      <c r="C111" s="349" t="s">
        <v>15</v>
      </c>
      <c r="D111" s="226"/>
      <c r="E111" s="226"/>
      <c r="F111" s="226"/>
      <c r="G111" s="226"/>
      <c r="H111" s="226"/>
    </row>
    <row r="112" spans="1:8">
      <c r="B112" s="225"/>
      <c r="C112" s="225"/>
      <c r="D112" s="225"/>
      <c r="E112" s="225"/>
      <c r="F112" s="225"/>
      <c r="G112" s="425"/>
      <c r="H112" s="425"/>
    </row>
    <row r="113" spans="1:8" ht="32.25" thickBot="1">
      <c r="A113" s="155">
        <v>12</v>
      </c>
      <c r="B113" s="347" t="s">
        <v>0</v>
      </c>
      <c r="C113" s="347" t="s">
        <v>1</v>
      </c>
      <c r="D113" s="354" t="s">
        <v>301</v>
      </c>
      <c r="E113" s="354" t="s">
        <v>302</v>
      </c>
      <c r="F113" s="354" t="s">
        <v>339</v>
      </c>
      <c r="G113" s="354" t="s">
        <v>303</v>
      </c>
      <c r="H113" s="354" t="s">
        <v>304</v>
      </c>
    </row>
    <row r="114" spans="1:8" ht="30" thickTop="1">
      <c r="B114" s="348">
        <v>1</v>
      </c>
      <c r="C114" s="349" t="s">
        <v>11</v>
      </c>
      <c r="D114" s="416" t="s">
        <v>341</v>
      </c>
      <c r="E114" s="416" t="s">
        <v>341</v>
      </c>
      <c r="F114" s="416" t="s">
        <v>341</v>
      </c>
      <c r="G114" s="416" t="s">
        <v>341</v>
      </c>
      <c r="H114" s="416" t="s">
        <v>341</v>
      </c>
    </row>
    <row r="115" spans="1:8" ht="29.25">
      <c r="B115" s="348">
        <v>2</v>
      </c>
      <c r="C115" s="349" t="s">
        <v>12</v>
      </c>
      <c r="D115" s="318"/>
      <c r="E115" s="226"/>
      <c r="F115" s="226"/>
      <c r="G115" s="226"/>
      <c r="H115" s="319"/>
    </row>
    <row r="116" spans="1:8" ht="29.25">
      <c r="B116" s="348">
        <v>3</v>
      </c>
      <c r="C116" s="349" t="s">
        <v>13</v>
      </c>
      <c r="D116" s="318"/>
      <c r="E116" s="226"/>
      <c r="F116" s="226"/>
      <c r="G116" s="226"/>
      <c r="H116" s="319"/>
    </row>
    <row r="117" spans="1:8" ht="29.25">
      <c r="B117" s="348">
        <v>4</v>
      </c>
      <c r="C117" s="349" t="s">
        <v>14</v>
      </c>
      <c r="D117" s="318"/>
      <c r="E117" s="226"/>
      <c r="F117" s="226"/>
      <c r="G117" s="226"/>
      <c r="H117" s="319"/>
    </row>
    <row r="118" spans="1:8" ht="29.25">
      <c r="B118" s="350">
        <v>5</v>
      </c>
      <c r="C118" s="349" t="s">
        <v>15</v>
      </c>
      <c r="D118" s="226"/>
      <c r="E118" s="226"/>
      <c r="F118" s="226"/>
      <c r="G118" s="226"/>
      <c r="H118" s="226"/>
    </row>
    <row r="119" spans="1:8">
      <c r="B119" s="225"/>
      <c r="C119" s="225"/>
      <c r="D119" s="225"/>
      <c r="E119" s="225"/>
      <c r="F119" s="225"/>
      <c r="G119" s="425"/>
      <c r="H119" s="425"/>
    </row>
    <row r="120" spans="1:8">
      <c r="B120" s="225"/>
      <c r="C120" s="225"/>
      <c r="D120" s="225"/>
      <c r="E120" s="225"/>
      <c r="F120" s="225"/>
      <c r="G120" s="425"/>
      <c r="H120" s="425"/>
    </row>
    <row r="121" spans="1:8" ht="32.25" thickBot="1">
      <c r="A121" s="155">
        <v>13</v>
      </c>
      <c r="B121" s="347" t="s">
        <v>0</v>
      </c>
      <c r="C121" s="347" t="s">
        <v>1</v>
      </c>
      <c r="D121" s="351" t="s">
        <v>305</v>
      </c>
      <c r="E121" s="351" t="s">
        <v>306</v>
      </c>
      <c r="F121" s="351" t="s">
        <v>307</v>
      </c>
      <c r="G121" s="351" t="s">
        <v>308</v>
      </c>
      <c r="H121" s="351" t="s">
        <v>309</v>
      </c>
    </row>
    <row r="122" spans="1:8" ht="45.75" thickTop="1">
      <c r="B122" s="348">
        <v>1</v>
      </c>
      <c r="C122" s="349" t="s">
        <v>11</v>
      </c>
      <c r="E122" s="316" t="s">
        <v>247</v>
      </c>
      <c r="F122" s="316"/>
      <c r="G122" s="316" t="s">
        <v>234</v>
      </c>
      <c r="H122" s="317" t="s">
        <v>46</v>
      </c>
    </row>
    <row r="123" spans="1:8" ht="45">
      <c r="B123" s="348">
        <v>2</v>
      </c>
      <c r="C123" s="349" t="s">
        <v>12</v>
      </c>
      <c r="E123" s="226" t="s">
        <v>248</v>
      </c>
      <c r="F123" s="226"/>
      <c r="G123" s="226" t="s">
        <v>234</v>
      </c>
      <c r="H123" s="319" t="s">
        <v>46</v>
      </c>
    </row>
    <row r="124" spans="1:8" ht="45">
      <c r="B124" s="348">
        <v>3</v>
      </c>
      <c r="C124" s="349" t="s">
        <v>13</v>
      </c>
      <c r="E124" s="226" t="s">
        <v>248</v>
      </c>
      <c r="F124" s="226"/>
      <c r="G124" s="226" t="s">
        <v>249</v>
      </c>
      <c r="H124" s="319" t="s">
        <v>46</v>
      </c>
    </row>
    <row r="125" spans="1:8" ht="45">
      <c r="B125" s="348">
        <v>4</v>
      </c>
      <c r="C125" s="349" t="s">
        <v>14</v>
      </c>
      <c r="E125" s="226" t="s">
        <v>248</v>
      </c>
      <c r="G125" s="226" t="s">
        <v>250</v>
      </c>
      <c r="H125" s="319" t="s">
        <v>46</v>
      </c>
    </row>
    <row r="126" spans="1:8" ht="30">
      <c r="B126" s="350">
        <v>5</v>
      </c>
      <c r="C126" s="349" t="s">
        <v>15</v>
      </c>
      <c r="E126" s="352"/>
      <c r="G126" s="352"/>
      <c r="H126" s="226" t="s">
        <v>46</v>
      </c>
    </row>
    <row r="127" spans="1:8">
      <c r="B127" s="225"/>
      <c r="C127" s="225"/>
      <c r="D127" s="353"/>
      <c r="E127" s="353"/>
      <c r="F127" s="353"/>
      <c r="G127" s="427"/>
      <c r="H127" s="427"/>
    </row>
    <row r="128" spans="1:8" ht="32.25" thickBot="1">
      <c r="B128" s="347" t="s">
        <v>0</v>
      </c>
      <c r="C128" s="347" t="s">
        <v>1</v>
      </c>
      <c r="D128" s="351" t="s">
        <v>310</v>
      </c>
      <c r="E128" s="351" t="s">
        <v>311</v>
      </c>
      <c r="F128" s="351" t="s">
        <v>312</v>
      </c>
      <c r="G128" s="351" t="s">
        <v>313</v>
      </c>
      <c r="H128" s="351" t="s">
        <v>314</v>
      </c>
    </row>
    <row r="129" spans="1:8" ht="45.75" thickTop="1">
      <c r="A129" s="155">
        <v>14</v>
      </c>
      <c r="B129" s="348">
        <v>1</v>
      </c>
      <c r="C129" s="349" t="s">
        <v>11</v>
      </c>
      <c r="D129" s="315" t="s">
        <v>197</v>
      </c>
      <c r="E129" s="316" t="s">
        <v>247</v>
      </c>
      <c r="F129" s="316" t="s">
        <v>253</v>
      </c>
      <c r="G129" s="316" t="s">
        <v>234</v>
      </c>
      <c r="H129" s="317" t="s">
        <v>46</v>
      </c>
    </row>
    <row r="130" spans="1:8" ht="45">
      <c r="B130" s="348">
        <v>2</v>
      </c>
      <c r="C130" s="349" t="s">
        <v>12</v>
      </c>
      <c r="D130" s="318" t="s">
        <v>197</v>
      </c>
      <c r="E130" s="226" t="s">
        <v>248</v>
      </c>
      <c r="F130" s="226" t="s">
        <v>253</v>
      </c>
      <c r="G130" s="226" t="s">
        <v>234</v>
      </c>
      <c r="H130" s="319" t="s">
        <v>46</v>
      </c>
    </row>
    <row r="131" spans="1:8" ht="45">
      <c r="B131" s="348">
        <v>3</v>
      </c>
      <c r="C131" s="349" t="s">
        <v>13</v>
      </c>
      <c r="D131" s="318" t="s">
        <v>252</v>
      </c>
      <c r="E131" s="226" t="s">
        <v>248</v>
      </c>
      <c r="F131" s="226" t="s">
        <v>253</v>
      </c>
      <c r="G131" s="226" t="s">
        <v>249</v>
      </c>
      <c r="H131" s="319" t="s">
        <v>46</v>
      </c>
    </row>
    <row r="132" spans="1:8" ht="45">
      <c r="B132" s="348">
        <v>4</v>
      </c>
      <c r="C132" s="349" t="s">
        <v>14</v>
      </c>
      <c r="D132" s="318" t="s">
        <v>252</v>
      </c>
      <c r="E132" s="226" t="s">
        <v>248</v>
      </c>
      <c r="F132" s="363" t="s">
        <v>252</v>
      </c>
      <c r="G132" s="226" t="s">
        <v>250</v>
      </c>
      <c r="H132" s="319" t="s">
        <v>46</v>
      </c>
    </row>
    <row r="133" spans="1:8" ht="45">
      <c r="B133" s="350">
        <v>5</v>
      </c>
      <c r="C133" s="349" t="s">
        <v>15</v>
      </c>
      <c r="D133" s="363" t="s">
        <v>252</v>
      </c>
      <c r="E133" s="229" t="s">
        <v>248</v>
      </c>
      <c r="F133" s="363" t="s">
        <v>252</v>
      </c>
      <c r="G133" s="226"/>
      <c r="H133" s="226" t="s">
        <v>46</v>
      </c>
    </row>
    <row r="134" spans="1:8">
      <c r="B134" s="225"/>
      <c r="C134" s="225"/>
      <c r="D134" s="225"/>
      <c r="E134" s="225"/>
      <c r="F134" s="225"/>
      <c r="G134" s="425"/>
      <c r="H134" s="425"/>
    </row>
    <row r="135" spans="1:8" ht="32.25" thickBot="1">
      <c r="B135" s="347" t="s">
        <v>0</v>
      </c>
      <c r="C135" s="347" t="s">
        <v>1</v>
      </c>
      <c r="D135" s="351" t="s">
        <v>315</v>
      </c>
      <c r="E135" s="351" t="s">
        <v>316</v>
      </c>
      <c r="F135" s="351" t="s">
        <v>317</v>
      </c>
      <c r="G135" s="351" t="s">
        <v>318</v>
      </c>
      <c r="H135" s="351" t="s">
        <v>319</v>
      </c>
    </row>
    <row r="136" spans="1:8" ht="45.75" thickTop="1">
      <c r="A136" s="155">
        <v>15</v>
      </c>
      <c r="B136" s="348">
        <v>1</v>
      </c>
      <c r="C136" s="349" t="s">
        <v>11</v>
      </c>
      <c r="D136" s="315" t="s">
        <v>197</v>
      </c>
      <c r="E136" s="316" t="s">
        <v>247</v>
      </c>
      <c r="F136" s="316" t="s">
        <v>253</v>
      </c>
      <c r="G136" s="316" t="s">
        <v>234</v>
      </c>
      <c r="H136" s="317" t="s">
        <v>46</v>
      </c>
    </row>
    <row r="137" spans="1:8" ht="45">
      <c r="B137" s="348">
        <v>2</v>
      </c>
      <c r="C137" s="349" t="s">
        <v>12</v>
      </c>
      <c r="D137" s="318" t="s">
        <v>197</v>
      </c>
      <c r="E137" s="226" t="s">
        <v>248</v>
      </c>
      <c r="F137" s="226" t="s">
        <v>253</v>
      </c>
      <c r="G137" s="226" t="s">
        <v>234</v>
      </c>
      <c r="H137" s="319" t="s">
        <v>46</v>
      </c>
    </row>
    <row r="138" spans="1:8" ht="45.75" thickBot="1">
      <c r="B138" s="348">
        <v>3</v>
      </c>
      <c r="C138" s="349" t="s">
        <v>13</v>
      </c>
      <c r="D138" s="318" t="s">
        <v>252</v>
      </c>
      <c r="E138" s="226" t="s">
        <v>248</v>
      </c>
      <c r="F138" s="226" t="s">
        <v>253</v>
      </c>
      <c r="G138" s="226" t="s">
        <v>249</v>
      </c>
      <c r="H138" s="319" t="s">
        <v>46</v>
      </c>
    </row>
    <row r="139" spans="1:8" ht="45.75" thickTop="1">
      <c r="B139" s="348">
        <v>4</v>
      </c>
      <c r="C139" s="349" t="s">
        <v>14</v>
      </c>
      <c r="D139" s="318" t="s">
        <v>252</v>
      </c>
      <c r="E139" s="226" t="s">
        <v>248</v>
      </c>
      <c r="F139" s="418" t="s">
        <v>253</v>
      </c>
      <c r="G139" s="226" t="s">
        <v>250</v>
      </c>
      <c r="H139" s="319" t="s">
        <v>46</v>
      </c>
    </row>
    <row r="140" spans="1:8" ht="45">
      <c r="B140" s="350">
        <v>5</v>
      </c>
      <c r="C140" s="349" t="s">
        <v>15</v>
      </c>
      <c r="D140" s="270" t="s">
        <v>197</v>
      </c>
      <c r="E140" s="318" t="s">
        <v>197</v>
      </c>
      <c r="F140" s="229" t="s">
        <v>253</v>
      </c>
      <c r="G140" s="226" t="s">
        <v>46</v>
      </c>
      <c r="H140" s="270" t="s">
        <v>46</v>
      </c>
    </row>
    <row r="141" spans="1:8">
      <c r="B141" s="225"/>
      <c r="C141" s="225"/>
      <c r="D141" s="225"/>
      <c r="E141" s="225"/>
      <c r="F141" s="225"/>
      <c r="G141" s="425"/>
      <c r="H141" s="425"/>
    </row>
    <row r="142" spans="1:8">
      <c r="B142" s="225"/>
      <c r="C142" s="225"/>
      <c r="D142" s="225"/>
      <c r="E142" s="225"/>
      <c r="F142" s="225"/>
      <c r="G142" s="425"/>
      <c r="H142" s="425"/>
    </row>
    <row r="143" spans="1:8" ht="32.25" thickBot="1">
      <c r="B143" s="347" t="s">
        <v>0</v>
      </c>
      <c r="C143" s="347" t="s">
        <v>1</v>
      </c>
      <c r="D143" s="351" t="s">
        <v>320</v>
      </c>
      <c r="E143" s="351" t="s">
        <v>321</v>
      </c>
      <c r="F143" s="351" t="s">
        <v>322</v>
      </c>
      <c r="G143" s="351" t="s">
        <v>323</v>
      </c>
      <c r="H143" s="351" t="s">
        <v>324</v>
      </c>
    </row>
    <row r="144" spans="1:8" ht="45.75" thickTop="1">
      <c r="A144" s="155">
        <v>16</v>
      </c>
      <c r="B144" s="348">
        <v>1</v>
      </c>
      <c r="C144" s="349" t="s">
        <v>11</v>
      </c>
      <c r="D144" s="315" t="s">
        <v>197</v>
      </c>
      <c r="E144" s="316" t="s">
        <v>247</v>
      </c>
      <c r="F144" s="316" t="s">
        <v>253</v>
      </c>
      <c r="G144" s="316" t="s">
        <v>234</v>
      </c>
      <c r="H144" s="317" t="s">
        <v>46</v>
      </c>
    </row>
    <row r="145" spans="1:8" ht="45">
      <c r="B145" s="348">
        <v>2</v>
      </c>
      <c r="C145" s="349" t="s">
        <v>12</v>
      </c>
      <c r="D145" s="318" t="s">
        <v>197</v>
      </c>
      <c r="E145" s="226" t="s">
        <v>248</v>
      </c>
      <c r="F145" s="226" t="s">
        <v>253</v>
      </c>
      <c r="G145" s="226" t="s">
        <v>234</v>
      </c>
      <c r="H145" s="319" t="s">
        <v>46</v>
      </c>
    </row>
    <row r="146" spans="1:8" ht="45">
      <c r="B146" s="6">
        <v>3</v>
      </c>
      <c r="C146" s="15" t="s">
        <v>13</v>
      </c>
      <c r="D146" s="318" t="s">
        <v>252</v>
      </c>
      <c r="E146" s="226" t="s">
        <v>248</v>
      </c>
      <c r="F146" s="226" t="s">
        <v>253</v>
      </c>
      <c r="G146" s="226" t="s">
        <v>249</v>
      </c>
      <c r="H146" s="319" t="s">
        <v>46</v>
      </c>
    </row>
    <row r="147" spans="1:8" ht="45.75" thickBot="1">
      <c r="B147" s="6">
        <v>4</v>
      </c>
      <c r="C147" s="15" t="s">
        <v>14</v>
      </c>
      <c r="D147" s="318" t="s">
        <v>252</v>
      </c>
      <c r="E147" s="226" t="s">
        <v>248</v>
      </c>
      <c r="F147" s="229" t="s">
        <v>253</v>
      </c>
      <c r="G147" s="226" t="s">
        <v>250</v>
      </c>
      <c r="H147" s="319" t="s">
        <v>46</v>
      </c>
    </row>
    <row r="148" spans="1:8" ht="46.5" thickTop="1" thickBot="1">
      <c r="B148" s="163">
        <v>5</v>
      </c>
      <c r="C148" s="15" t="s">
        <v>15</v>
      </c>
      <c r="D148" s="270" t="s">
        <v>197</v>
      </c>
      <c r="E148" s="229" t="s">
        <v>248</v>
      </c>
      <c r="F148" s="466" t="s">
        <v>197</v>
      </c>
      <c r="G148" s="226" t="s">
        <v>46</v>
      </c>
      <c r="H148" s="270" t="s">
        <v>46</v>
      </c>
    </row>
    <row r="149" spans="1:8" ht="30.75" thickTop="1">
      <c r="B149" s="6">
        <v>6</v>
      </c>
      <c r="C149" s="15" t="s">
        <v>15</v>
      </c>
      <c r="D149" s="315" t="s">
        <v>197</v>
      </c>
      <c r="F149" s="363" t="s">
        <v>197</v>
      </c>
      <c r="H149" s="428"/>
    </row>
    <row r="151" spans="1:8" ht="27.75" customHeight="1"/>
    <row r="152" spans="1:8" ht="32.25" thickBot="1">
      <c r="B152" s="224" t="s">
        <v>0</v>
      </c>
      <c r="C152" s="224" t="s">
        <v>1</v>
      </c>
      <c r="D152" s="5" t="s">
        <v>325</v>
      </c>
      <c r="E152" s="5" t="s">
        <v>326</v>
      </c>
      <c r="F152" s="5" t="s">
        <v>327</v>
      </c>
      <c r="G152" s="5" t="s">
        <v>328</v>
      </c>
      <c r="H152" s="5" t="s">
        <v>329</v>
      </c>
    </row>
    <row r="153" spans="1:8" ht="45.75" thickTop="1">
      <c r="A153" s="155">
        <v>17</v>
      </c>
      <c r="B153" s="6">
        <v>1</v>
      </c>
      <c r="C153" s="15" t="s">
        <v>11</v>
      </c>
      <c r="D153" s="315" t="s">
        <v>197</v>
      </c>
      <c r="E153" s="316" t="s">
        <v>247</v>
      </c>
      <c r="F153" s="316" t="s">
        <v>253</v>
      </c>
      <c r="G153" s="316" t="s">
        <v>234</v>
      </c>
      <c r="H153" s="317" t="s">
        <v>46</v>
      </c>
    </row>
    <row r="154" spans="1:8" ht="45">
      <c r="B154" s="6">
        <v>2</v>
      </c>
      <c r="C154" s="15" t="s">
        <v>12</v>
      </c>
      <c r="D154" s="318" t="s">
        <v>197</v>
      </c>
      <c r="E154" s="226" t="s">
        <v>248</v>
      </c>
      <c r="F154" s="226" t="s">
        <v>253</v>
      </c>
      <c r="G154" s="226" t="s">
        <v>234</v>
      </c>
      <c r="H154" s="319" t="s">
        <v>46</v>
      </c>
    </row>
    <row r="155" spans="1:8" ht="45.75" thickBot="1">
      <c r="B155" s="6">
        <v>3</v>
      </c>
      <c r="C155" s="15" t="s">
        <v>13</v>
      </c>
      <c r="D155" s="318" t="s">
        <v>252</v>
      </c>
      <c r="E155" s="226" t="s">
        <v>248</v>
      </c>
      <c r="F155" s="226" t="s">
        <v>253</v>
      </c>
      <c r="G155" s="226" t="s">
        <v>249</v>
      </c>
      <c r="H155" s="319" t="s">
        <v>46</v>
      </c>
    </row>
    <row r="156" spans="1:8" ht="46.5" thickTop="1" thickBot="1">
      <c r="B156" s="6">
        <v>4</v>
      </c>
      <c r="C156" s="15" t="s">
        <v>14</v>
      </c>
      <c r="D156" s="318" t="s">
        <v>252</v>
      </c>
      <c r="E156" s="226" t="s">
        <v>248</v>
      </c>
      <c r="F156" s="418" t="s">
        <v>253</v>
      </c>
      <c r="G156" s="226" t="s">
        <v>250</v>
      </c>
      <c r="H156" s="319" t="s">
        <v>46</v>
      </c>
    </row>
    <row r="157" spans="1:8" ht="46.5" thickTop="1" thickBot="1">
      <c r="B157" s="6">
        <v>5</v>
      </c>
      <c r="C157" s="15" t="s">
        <v>15</v>
      </c>
      <c r="D157" s="270" t="s">
        <v>197</v>
      </c>
      <c r="E157" s="318" t="s">
        <v>252</v>
      </c>
      <c r="F157" s="418" t="s">
        <v>253</v>
      </c>
      <c r="G157" s="226" t="s">
        <v>46</v>
      </c>
      <c r="H157" s="270" t="s">
        <v>46</v>
      </c>
    </row>
    <row r="158" spans="1:8" ht="30.75" thickTop="1">
      <c r="B158" s="6">
        <v>6</v>
      </c>
      <c r="C158" s="15"/>
      <c r="D158" s="418" t="s">
        <v>253</v>
      </c>
      <c r="E158" s="31"/>
      <c r="F158" s="31"/>
      <c r="G158" s="31"/>
      <c r="H158" s="31"/>
    </row>
    <row r="159" spans="1:8">
      <c r="D159" s="74"/>
      <c r="E159" s="74"/>
      <c r="F159" s="74"/>
      <c r="G159" s="74"/>
      <c r="H159" s="74"/>
    </row>
    <row r="161" spans="1:8" ht="28.5" customHeight="1"/>
    <row r="162" spans="1:8" ht="32.25" thickBot="1">
      <c r="A162" s="155">
        <v>18</v>
      </c>
      <c r="B162" s="5" t="s">
        <v>0</v>
      </c>
      <c r="C162" s="5" t="s">
        <v>1</v>
      </c>
      <c r="D162" s="5" t="s">
        <v>330</v>
      </c>
      <c r="E162" s="5" t="s">
        <v>331</v>
      </c>
      <c r="F162" s="5" t="s">
        <v>332</v>
      </c>
      <c r="G162" s="5" t="s">
        <v>333</v>
      </c>
      <c r="H162" s="5" t="s">
        <v>334</v>
      </c>
    </row>
    <row r="163" spans="1:8" ht="45.75" thickTop="1">
      <c r="B163" s="6">
        <v>1</v>
      </c>
      <c r="C163" s="15" t="s">
        <v>11</v>
      </c>
      <c r="D163" s="315" t="s">
        <v>197</v>
      </c>
      <c r="E163" s="316" t="s">
        <v>247</v>
      </c>
      <c r="F163" s="316" t="s">
        <v>253</v>
      </c>
      <c r="G163" s="316" t="s">
        <v>234</v>
      </c>
      <c r="H163" s="317" t="s">
        <v>46</v>
      </c>
    </row>
    <row r="164" spans="1:8" ht="45">
      <c r="B164" s="6">
        <v>2</v>
      </c>
      <c r="C164" s="15" t="s">
        <v>12</v>
      </c>
      <c r="D164" s="318" t="s">
        <v>197</v>
      </c>
      <c r="E164" s="226" t="s">
        <v>248</v>
      </c>
      <c r="F164" s="226" t="s">
        <v>253</v>
      </c>
      <c r="G164" s="226" t="s">
        <v>234</v>
      </c>
      <c r="H164" s="319" t="s">
        <v>46</v>
      </c>
    </row>
    <row r="165" spans="1:8" ht="45">
      <c r="B165" s="6">
        <v>3</v>
      </c>
      <c r="C165" s="15" t="s">
        <v>13</v>
      </c>
      <c r="D165" s="318" t="s">
        <v>252</v>
      </c>
      <c r="E165" s="226" t="s">
        <v>248</v>
      </c>
      <c r="F165" s="226" t="s">
        <v>253</v>
      </c>
      <c r="G165" s="226" t="s">
        <v>249</v>
      </c>
      <c r="H165" s="319" t="s">
        <v>46</v>
      </c>
    </row>
    <row r="166" spans="1:8" ht="45">
      <c r="B166" s="6">
        <v>4</v>
      </c>
      <c r="C166" s="15" t="s">
        <v>14</v>
      </c>
      <c r="D166" s="318" t="s">
        <v>252</v>
      </c>
      <c r="E166" s="226" t="s">
        <v>248</v>
      </c>
      <c r="F166" s="363" t="s">
        <v>252</v>
      </c>
      <c r="G166" s="226" t="s">
        <v>250</v>
      </c>
      <c r="H166" s="319" t="s">
        <v>46</v>
      </c>
    </row>
    <row r="167" spans="1:8" ht="28.5" customHeight="1">
      <c r="B167" s="6">
        <v>5</v>
      </c>
      <c r="C167" s="15" t="s">
        <v>15</v>
      </c>
      <c r="D167" s="270" t="s">
        <v>197</v>
      </c>
      <c r="E167" s="270" t="s">
        <v>247</v>
      </c>
      <c r="F167" s="318" t="s">
        <v>252</v>
      </c>
      <c r="G167" s="226"/>
      <c r="H167" s="270" t="s">
        <v>46</v>
      </c>
    </row>
    <row r="168" spans="1:8" ht="30">
      <c r="B168" s="6">
        <v>6</v>
      </c>
      <c r="C168" s="15"/>
      <c r="D168" s="92"/>
      <c r="E168" s="6"/>
      <c r="F168" s="271"/>
      <c r="G168" s="428"/>
      <c r="H168" s="229" t="s">
        <v>46</v>
      </c>
    </row>
    <row r="169" spans="1:8" ht="31.5" hidden="1" customHeight="1">
      <c r="B169" s="296"/>
      <c r="C169" s="135"/>
      <c r="D169" s="136"/>
      <c r="E169" s="296"/>
      <c r="G169" s="429"/>
      <c r="H169" s="429"/>
    </row>
    <row r="170" spans="1:8" ht="29.25" hidden="1" customHeight="1">
      <c r="A170" s="155">
        <v>19</v>
      </c>
      <c r="B170" s="5" t="s">
        <v>0</v>
      </c>
      <c r="C170" s="5" t="s">
        <v>1</v>
      </c>
      <c r="D170" s="5" t="s">
        <v>157</v>
      </c>
      <c r="E170" s="5" t="s">
        <v>158</v>
      </c>
      <c r="F170" s="5" t="s">
        <v>159</v>
      </c>
      <c r="G170" s="5" t="s">
        <v>160</v>
      </c>
      <c r="H170" s="5" t="s">
        <v>161</v>
      </c>
    </row>
    <row r="171" spans="1:8" ht="29.25" hidden="1" customHeight="1">
      <c r="B171" s="6">
        <v>1</v>
      </c>
      <c r="C171" s="15" t="s">
        <v>11</v>
      </c>
      <c r="D171" s="226"/>
      <c r="E171" s="226"/>
      <c r="F171" s="226"/>
      <c r="G171" s="92"/>
      <c r="H171" s="92"/>
    </row>
    <row r="172" spans="1:8" ht="29.25" hidden="1" customHeight="1">
      <c r="B172" s="6">
        <v>2</v>
      </c>
      <c r="C172" s="15" t="s">
        <v>12</v>
      </c>
      <c r="D172" s="226"/>
      <c r="E172" s="226"/>
      <c r="F172" s="226"/>
      <c r="G172" s="92"/>
      <c r="H172" s="92"/>
    </row>
    <row r="173" spans="1:8" ht="29.25" hidden="1" customHeight="1">
      <c r="B173" s="6">
        <v>3</v>
      </c>
      <c r="C173" s="15" t="s">
        <v>13</v>
      </c>
      <c r="D173" s="226"/>
      <c r="E173" s="252"/>
      <c r="F173" s="226"/>
      <c r="G173" s="92"/>
      <c r="H173" s="92"/>
    </row>
    <row r="174" spans="1:8" ht="29.25" hidden="1" customHeight="1">
      <c r="B174" s="6">
        <v>4</v>
      </c>
      <c r="C174" s="15" t="s">
        <v>14</v>
      </c>
      <c r="D174" s="226"/>
      <c r="E174" s="252"/>
      <c r="F174" s="226"/>
      <c r="G174" s="92"/>
      <c r="H174" s="92"/>
    </row>
    <row r="175" spans="1:8" ht="15" hidden="1" customHeight="1">
      <c r="B175" s="6">
        <v>5</v>
      </c>
      <c r="C175" s="15" t="s">
        <v>15</v>
      </c>
      <c r="D175" s="226"/>
      <c r="E175" s="252"/>
      <c r="F175" s="252"/>
      <c r="G175" s="428"/>
      <c r="H175" s="428"/>
    </row>
    <row r="176" spans="1:8" ht="15" hidden="1" customHeight="1">
      <c r="B176" s="6">
        <v>6</v>
      </c>
      <c r="C176" s="15"/>
      <c r="D176" s="13"/>
      <c r="E176" s="6"/>
      <c r="F176" s="6"/>
      <c r="G176" s="428"/>
      <c r="H176" s="428"/>
    </row>
    <row r="177" spans="1:18" ht="31.5" hidden="1" customHeight="1">
      <c r="B177" s="296"/>
      <c r="C177" s="135"/>
      <c r="D177" s="136"/>
      <c r="E177" s="296"/>
      <c r="F177" s="296"/>
      <c r="G177" s="429"/>
      <c r="H177" s="429"/>
    </row>
    <row r="178" spans="1:18" ht="29.25" hidden="1" customHeight="1">
      <c r="A178" s="155">
        <v>20</v>
      </c>
      <c r="B178" s="5" t="s">
        <v>0</v>
      </c>
      <c r="C178" s="5" t="s">
        <v>1</v>
      </c>
      <c r="D178" s="5" t="s">
        <v>162</v>
      </c>
      <c r="E178" s="224" t="s">
        <v>163</v>
      </c>
      <c r="F178" s="224" t="s">
        <v>164</v>
      </c>
      <c r="G178" s="224" t="s">
        <v>165</v>
      </c>
      <c r="H178" s="224" t="s">
        <v>166</v>
      </c>
    </row>
    <row r="179" spans="1:18" ht="29.25" hidden="1" customHeight="1">
      <c r="B179" s="6">
        <v>1</v>
      </c>
      <c r="C179" s="15" t="s">
        <v>11</v>
      </c>
      <c r="D179" s="92"/>
      <c r="E179" s="92"/>
      <c r="F179" s="92"/>
      <c r="G179" s="92"/>
      <c r="H179" s="92"/>
    </row>
    <row r="180" spans="1:18" ht="29.25" hidden="1" customHeight="1">
      <c r="B180" s="6">
        <v>2</v>
      </c>
      <c r="C180" s="15" t="s">
        <v>12</v>
      </c>
      <c r="D180" s="92"/>
      <c r="E180" s="92"/>
      <c r="F180" s="92"/>
      <c r="G180" s="92"/>
      <c r="H180" s="92"/>
    </row>
    <row r="181" spans="1:18" ht="29.25" hidden="1" customHeight="1">
      <c r="B181" s="6">
        <v>3</v>
      </c>
      <c r="C181" s="15" t="s">
        <v>13</v>
      </c>
      <c r="D181" s="92"/>
      <c r="E181" s="92"/>
      <c r="F181" s="92"/>
      <c r="G181" s="92"/>
      <c r="H181" s="92"/>
    </row>
    <row r="182" spans="1:18" ht="29.25" hidden="1" customHeight="1">
      <c r="B182" s="6">
        <v>4</v>
      </c>
      <c r="C182" s="15" t="s">
        <v>14</v>
      </c>
      <c r="D182" s="92"/>
      <c r="E182" s="92"/>
      <c r="F182" s="92"/>
      <c r="G182" s="92"/>
      <c r="H182" s="92"/>
    </row>
    <row r="183" spans="1:18" ht="15" hidden="1" customHeight="1">
      <c r="B183" s="6">
        <v>5</v>
      </c>
      <c r="C183" s="15" t="s">
        <v>15</v>
      </c>
      <c r="D183" s="13"/>
      <c r="E183" s="6"/>
      <c r="F183" s="6"/>
      <c r="G183" s="428"/>
      <c r="H183" s="428"/>
    </row>
    <row r="184" spans="1:18">
      <c r="B184" s="6">
        <v>6</v>
      </c>
      <c r="C184" s="15"/>
      <c r="D184" s="13"/>
      <c r="E184" s="6"/>
      <c r="F184" s="6"/>
      <c r="G184" s="428"/>
      <c r="H184" s="428"/>
    </row>
    <row r="185" spans="1:18">
      <c r="B185" s="221"/>
      <c r="C185" s="222"/>
      <c r="D185" s="223"/>
      <c r="E185" s="221"/>
      <c r="F185" s="221"/>
      <c r="G185" s="430"/>
      <c r="H185" s="430"/>
    </row>
    <row r="186" spans="1:18">
      <c r="B186" s="296"/>
      <c r="C186" s="135"/>
      <c r="D186" s="136"/>
      <c r="E186" s="296"/>
      <c r="F186" s="296"/>
      <c r="G186" s="429"/>
      <c r="H186" s="429"/>
    </row>
    <row r="188" spans="1:18" ht="26.25">
      <c r="B188" s="244"/>
      <c r="C188" s="244"/>
      <c r="D188" s="244" t="s">
        <v>33</v>
      </c>
      <c r="E188" s="244"/>
      <c r="F188" s="244"/>
      <c r="G188" s="431"/>
      <c r="H188" s="431"/>
      <c r="L188" s="27" t="s">
        <v>16</v>
      </c>
      <c r="M188" s="28" t="s">
        <v>17</v>
      </c>
      <c r="N188" s="29" t="s">
        <v>18</v>
      </c>
      <c r="O188" s="27" t="s">
        <v>3</v>
      </c>
      <c r="P188" s="27" t="s">
        <v>19</v>
      </c>
    </row>
    <row r="189" spans="1:18" ht="32.25" thickBot="1">
      <c r="B189" s="5" t="s">
        <v>0</v>
      </c>
      <c r="C189" s="5" t="s">
        <v>1</v>
      </c>
      <c r="D189" s="347" t="s">
        <v>286</v>
      </c>
      <c r="E189" s="347" t="s">
        <v>287</v>
      </c>
      <c r="F189" s="347" t="s">
        <v>288</v>
      </c>
      <c r="G189" s="347" t="s">
        <v>289</v>
      </c>
      <c r="H189" s="347" t="s">
        <v>290</v>
      </c>
      <c r="L189" s="127">
        <v>1</v>
      </c>
      <c r="M189" s="228"/>
      <c r="N189" s="31" t="str">
        <f t="shared" ref="N189:N194" si="4">B10</f>
        <v>ΨΥΧΟΛΟΓΙΑΕΠΑΓΓΕΛΜΑΤΙΚΗ ΔΕΟΝΤΟΛΟΓΙΑ</v>
      </c>
      <c r="O189" s="32">
        <f t="shared" ref="O189:O194" si="5">E10</f>
        <v>2</v>
      </c>
      <c r="P189" s="33" t="s">
        <v>85</v>
      </c>
      <c r="R189" s="52" t="str">
        <f t="shared" ref="R189:R201" si="6">N189</f>
        <v>ΨΥΧΟΛΟΓΙΑΕΠΑΓΓΕΛΜΑΤΙΚΗ ΔΕΟΝΤΟΛΟΓΙΑ</v>
      </c>
    </row>
    <row r="190" spans="1:18" ht="45.75" thickTop="1">
      <c r="B190" s="6">
        <v>1</v>
      </c>
      <c r="C190" s="15" t="s">
        <v>11</v>
      </c>
      <c r="D190" s="315" t="s">
        <v>197</v>
      </c>
      <c r="E190" s="316" t="s">
        <v>247</v>
      </c>
      <c r="F190" s="316" t="s">
        <v>253</v>
      </c>
      <c r="G190" s="316" t="s">
        <v>234</v>
      </c>
      <c r="H190" s="317" t="s">
        <v>46</v>
      </c>
      <c r="L190" s="127">
        <v>2</v>
      </c>
      <c r="M190" s="228"/>
      <c r="N190" s="31" t="str">
        <f t="shared" si="4"/>
        <v>ΜΑΚΙΓΙΑΖ SPECIAL EFFECTS (Ε)</v>
      </c>
      <c r="O190" s="32">
        <f t="shared" si="5"/>
        <v>3</v>
      </c>
      <c r="P190" s="33" t="s">
        <v>86</v>
      </c>
      <c r="R190" s="52" t="str">
        <f t="shared" si="6"/>
        <v>ΜΑΚΙΓΙΑΖ SPECIAL EFFECTS (Ε)</v>
      </c>
    </row>
    <row r="191" spans="1:18" ht="66.75" customHeight="1">
      <c r="B191" s="6">
        <v>2</v>
      </c>
      <c r="C191" s="15" t="s">
        <v>12</v>
      </c>
      <c r="D191" s="318"/>
      <c r="E191" s="226" t="s">
        <v>248</v>
      </c>
      <c r="F191" s="226"/>
      <c r="G191" s="226"/>
      <c r="H191" s="319" t="s">
        <v>46</v>
      </c>
      <c r="L191" s="127">
        <v>3</v>
      </c>
      <c r="M191" s="228"/>
      <c r="N191" s="31" t="str">
        <f t="shared" si="4"/>
        <v>ΠΡΑΚΤΙΚΗ ΕΦΑΡΜΟΓΗ ΣΤΗΝ ΕΙΔΙΚΟΤΗΤΑ</v>
      </c>
      <c r="O191" s="32">
        <f t="shared" si="5"/>
        <v>5</v>
      </c>
      <c r="P191" s="33" t="s">
        <v>87</v>
      </c>
      <c r="R191" s="52" t="str">
        <f t="shared" si="6"/>
        <v>ΠΡΑΚΤΙΚΗ ΕΦΑΡΜΟΓΗ ΣΤΗΝ ΕΙΔΙΚΟΤΗΤΑ</v>
      </c>
    </row>
    <row r="192" spans="1:18" ht="45">
      <c r="B192" s="6">
        <v>3</v>
      </c>
      <c r="C192" s="15" t="s">
        <v>13</v>
      </c>
      <c r="D192" s="318" t="s">
        <v>252</v>
      </c>
      <c r="E192" s="226"/>
      <c r="F192" s="226"/>
      <c r="G192" s="226" t="s">
        <v>249</v>
      </c>
      <c r="H192" s="319"/>
      <c r="L192" s="127">
        <v>4</v>
      </c>
      <c r="M192" s="228"/>
      <c r="N192" s="31" t="str">
        <f t="shared" si="4"/>
        <v>ΜΕΘΟΔΟΙ ΕΥΕΞΙΑΣ ΚΑΙ ΧΑΛΑΡΩΣΗΣ- SPA (θ)</v>
      </c>
      <c r="O192" s="32">
        <f t="shared" si="5"/>
        <v>1</v>
      </c>
      <c r="P192" s="33" t="s">
        <v>89</v>
      </c>
      <c r="R192" s="52" t="str">
        <f t="shared" si="6"/>
        <v>ΜΕΘΟΔΟΙ ΕΥΕΞΙΑΣ ΚΑΙ ΧΑΛΑΡΩΣΗΣ- SPA (θ)</v>
      </c>
    </row>
    <row r="193" spans="2:18" ht="29.25">
      <c r="B193" s="6">
        <v>4</v>
      </c>
      <c r="C193" s="15" t="s">
        <v>14</v>
      </c>
      <c r="D193" s="318"/>
      <c r="E193" s="226"/>
      <c r="F193" s="226"/>
      <c r="G193" s="226"/>
      <c r="H193" s="319"/>
      <c r="L193" s="127">
        <v>5</v>
      </c>
      <c r="M193" s="228"/>
      <c r="N193" s="31" t="str">
        <f t="shared" si="4"/>
        <v>ΜΕΘΟΔΟΙ ΕΥΕΞΙΑΣ ΚΑΙ ΧΑΛΑΡΩΣΗΣ- SPA (Ε)</v>
      </c>
      <c r="O193" s="32">
        <f t="shared" si="5"/>
        <v>1</v>
      </c>
      <c r="P193" s="33" t="s">
        <v>88</v>
      </c>
      <c r="R193" s="52" t="str">
        <f t="shared" si="6"/>
        <v>ΜΕΘΟΔΟΙ ΕΥΕΞΙΑΣ ΚΑΙ ΧΑΛΑΡΩΣΗΣ- SPA (Ε)</v>
      </c>
    </row>
    <row r="194" spans="2:18" ht="29.25">
      <c r="B194" s="163">
        <v>5</v>
      </c>
      <c r="C194" s="15" t="s">
        <v>15</v>
      </c>
      <c r="D194" s="135"/>
      <c r="E194" s="136"/>
      <c r="F194" s="296"/>
      <c r="G194" s="226"/>
      <c r="H194" s="429"/>
      <c r="L194" s="127">
        <v>6</v>
      </c>
      <c r="M194" s="228"/>
      <c r="N194" s="31" t="str">
        <f t="shared" si="4"/>
        <v>ΤΑΤΟΟ ΜΕ ΧΕΝΑ &amp; BODY PAINTING ΕΡΓΑΣΤΗΡΙΟ</v>
      </c>
      <c r="O194" s="32">
        <f t="shared" si="5"/>
        <v>2</v>
      </c>
      <c r="P194" s="33" t="s">
        <v>92</v>
      </c>
      <c r="R194" s="52" t="str">
        <f t="shared" si="6"/>
        <v>ΤΑΤΟΟ ΜΕ ΧΕΝΑ &amp; BODY PAINTING ΕΡΓΑΣΤΗΡΙΟ</v>
      </c>
    </row>
    <row r="195" spans="2:18">
      <c r="B195" s="293"/>
      <c r="C195" s="296"/>
      <c r="D195" s="135"/>
      <c r="E195" s="136"/>
      <c r="F195" s="296"/>
      <c r="G195" s="429"/>
      <c r="H195" s="429"/>
      <c r="L195" s="127">
        <v>7</v>
      </c>
      <c r="M195" s="228"/>
      <c r="N195" s="31" t="e">
        <f>#REF!</f>
        <v>#REF!</v>
      </c>
      <c r="O195" s="32" t="e">
        <f>#REF!</f>
        <v>#REF!</v>
      </c>
      <c r="P195" s="33" t="s">
        <v>91</v>
      </c>
      <c r="R195" s="52" t="e">
        <f t="shared" si="6"/>
        <v>#REF!</v>
      </c>
    </row>
    <row r="196" spans="2:18" ht="61.5" customHeight="1">
      <c r="B196" s="483" t="s">
        <v>34</v>
      </c>
      <c r="C196" s="483"/>
      <c r="D196" s="483"/>
      <c r="E196" s="483"/>
      <c r="F196" s="483"/>
      <c r="G196" s="483"/>
      <c r="H196" s="483"/>
      <c r="I196" s="356"/>
      <c r="L196" s="127">
        <v>8</v>
      </c>
      <c r="M196" s="228"/>
      <c r="N196" s="31" t="str">
        <f t="shared" ref="N196:N200" si="7">B16</f>
        <v>ΑΠΟΤΡΙΧΩΣΗ ΕΡΓΑΣΤΗΡΙΟ</v>
      </c>
      <c r="O196" s="32">
        <f t="shared" ref="O196:O200" si="8">E16</f>
        <v>2</v>
      </c>
      <c r="P196" s="33" t="s">
        <v>90</v>
      </c>
      <c r="R196" s="52" t="str">
        <f t="shared" si="6"/>
        <v>ΑΠΟΤΡΙΧΩΣΗ ΕΡΓΑΣΤΗΡΙΟ</v>
      </c>
    </row>
    <row r="197" spans="2:18" ht="31.5">
      <c r="B197" s="5" t="s">
        <v>0</v>
      </c>
      <c r="C197" s="5" t="s">
        <v>1</v>
      </c>
      <c r="D197" s="368"/>
      <c r="E197" s="371" t="s">
        <v>335</v>
      </c>
      <c r="F197" s="371" t="s">
        <v>336</v>
      </c>
      <c r="G197" s="371" t="s">
        <v>337</v>
      </c>
      <c r="H197" s="371" t="s">
        <v>338</v>
      </c>
      <c r="I197" s="372" t="s">
        <v>340</v>
      </c>
      <c r="L197" s="127">
        <v>9</v>
      </c>
      <c r="M197" s="228"/>
      <c r="N197" s="31" t="str">
        <f t="shared" si="7"/>
        <v>ΘΕΡΑΠΕΙΕΣ ΣΩΜΑΤΟΣ (Θ)</v>
      </c>
      <c r="O197" s="32">
        <f t="shared" si="8"/>
        <v>1</v>
      </c>
      <c r="P197" s="33" t="s">
        <v>93</v>
      </c>
      <c r="R197" s="52" t="str">
        <f t="shared" si="6"/>
        <v>ΘΕΡΑΠΕΙΕΣ ΣΩΜΑΤΟΣ (Θ)</v>
      </c>
    </row>
    <row r="198" spans="2:18" ht="45">
      <c r="B198" s="6">
        <v>1</v>
      </c>
      <c r="C198" s="15" t="s">
        <v>61</v>
      </c>
      <c r="D198" s="368"/>
      <c r="E198" s="373" t="s">
        <v>247</v>
      </c>
      <c r="F198" s="373" t="s">
        <v>253</v>
      </c>
      <c r="G198" s="373" t="s">
        <v>234</v>
      </c>
      <c r="H198" s="373" t="s">
        <v>46</v>
      </c>
      <c r="I198" s="368"/>
      <c r="L198" s="127">
        <v>10</v>
      </c>
      <c r="M198" s="228"/>
      <c r="N198" s="155" t="str">
        <f t="shared" si="7"/>
        <v>ΘΕΡΑΠΕΙΕΣ ΣΩΜΑΤΟΣ (Ε)</v>
      </c>
      <c r="O198" s="32">
        <f t="shared" si="8"/>
        <v>3</v>
      </c>
      <c r="P198" s="33" t="s">
        <v>95</v>
      </c>
      <c r="R198" s="52" t="str">
        <f t="shared" si="6"/>
        <v>ΘΕΡΑΠΕΙΕΣ ΣΩΜΑΤΟΣ (Ε)</v>
      </c>
    </row>
    <row r="199" spans="2:18" ht="71.25" customHeight="1">
      <c r="B199" s="6">
        <v>1</v>
      </c>
      <c r="C199" s="15"/>
      <c r="D199" s="368"/>
      <c r="E199" s="373" t="s">
        <v>247</v>
      </c>
      <c r="F199" s="373" t="s">
        <v>253</v>
      </c>
      <c r="G199" s="373" t="s">
        <v>234</v>
      </c>
      <c r="H199" s="373" t="s">
        <v>46</v>
      </c>
      <c r="I199" s="368"/>
      <c r="L199" s="127">
        <v>11</v>
      </c>
      <c r="M199" s="228"/>
      <c r="N199" s="31">
        <f t="shared" si="7"/>
        <v>0</v>
      </c>
      <c r="O199" s="32">
        <f t="shared" si="8"/>
        <v>0</v>
      </c>
      <c r="P199" s="33" t="s">
        <v>96</v>
      </c>
      <c r="R199" s="52">
        <f t="shared" si="6"/>
        <v>0</v>
      </c>
    </row>
    <row r="200" spans="2:18" ht="45">
      <c r="B200" s="6">
        <v>2</v>
      </c>
      <c r="C200" s="15" t="s">
        <v>62</v>
      </c>
      <c r="D200" s="368"/>
      <c r="E200" s="373" t="s">
        <v>248</v>
      </c>
      <c r="F200" s="373" t="s">
        <v>252</v>
      </c>
      <c r="G200" s="373" t="s">
        <v>249</v>
      </c>
      <c r="H200" s="373" t="s">
        <v>197</v>
      </c>
      <c r="I200" s="368"/>
      <c r="L200" s="127">
        <v>12</v>
      </c>
      <c r="M200" s="228"/>
      <c r="N200" s="31">
        <f t="shared" si="7"/>
        <v>0</v>
      </c>
      <c r="O200" s="32">
        <f t="shared" si="8"/>
        <v>0</v>
      </c>
      <c r="P200" s="33"/>
      <c r="R200" s="53">
        <f t="shared" si="6"/>
        <v>0</v>
      </c>
    </row>
    <row r="201" spans="2:18" ht="45">
      <c r="B201" s="6">
        <v>2</v>
      </c>
      <c r="C201" s="15"/>
      <c r="D201" s="368"/>
      <c r="E201" s="373" t="s">
        <v>248</v>
      </c>
      <c r="F201" s="373" t="s">
        <v>252</v>
      </c>
      <c r="G201" s="373" t="s">
        <v>249</v>
      </c>
      <c r="H201" s="373" t="s">
        <v>197</v>
      </c>
      <c r="I201" s="368"/>
      <c r="L201" s="127">
        <v>13</v>
      </c>
      <c r="M201" s="30">
        <f>N421</f>
        <v>0</v>
      </c>
      <c r="N201" s="31"/>
      <c r="O201" s="32">
        <f t="shared" ref="O201" si="9">E24</f>
        <v>0</v>
      </c>
      <c r="P201" s="33"/>
      <c r="R201" s="53">
        <f t="shared" si="6"/>
        <v>0</v>
      </c>
    </row>
    <row r="202" spans="2:18" ht="45.75" thickBot="1">
      <c r="B202" s="6">
        <v>3</v>
      </c>
      <c r="C202" s="15" t="s">
        <v>63</v>
      </c>
      <c r="D202" s="369"/>
      <c r="E202" s="369"/>
      <c r="F202" s="369"/>
      <c r="G202" s="373" t="s">
        <v>250</v>
      </c>
      <c r="H202" s="369"/>
      <c r="I202" s="368"/>
      <c r="L202" s="58"/>
      <c r="M202" s="61"/>
      <c r="N202" s="59" t="s">
        <v>20</v>
      </c>
      <c r="O202" s="60" t="e">
        <f>SUM(O189:O201)</f>
        <v>#REF!</v>
      </c>
      <c r="P202" s="54">
        <f>SUM(P189:P200)</f>
        <v>0</v>
      </c>
    </row>
    <row r="203" spans="2:18" ht="45">
      <c r="B203" s="6">
        <v>3</v>
      </c>
      <c r="C203" s="15"/>
      <c r="D203" s="368"/>
      <c r="E203" s="368"/>
      <c r="F203" s="370"/>
      <c r="G203" s="373" t="s">
        <v>250</v>
      </c>
      <c r="H203" s="370"/>
      <c r="I203" s="368"/>
      <c r="L203" s="150"/>
      <c r="M203" s="41"/>
      <c r="N203" s="41"/>
      <c r="O203" s="17"/>
      <c r="P203" s="149"/>
    </row>
    <row r="204" spans="2:18">
      <c r="B204" s="190"/>
      <c r="C204" s="190"/>
      <c r="D204" s="191"/>
      <c r="E204" s="191"/>
      <c r="F204" s="191"/>
      <c r="G204" s="434"/>
      <c r="H204" s="434"/>
      <c r="L204" s="150"/>
      <c r="M204" s="40"/>
      <c r="N204" s="40"/>
      <c r="O204" s="17"/>
      <c r="P204" s="149"/>
    </row>
    <row r="205" spans="2:18">
      <c r="B205" s="190"/>
      <c r="C205" s="190"/>
      <c r="D205" s="191"/>
      <c r="E205" s="191"/>
      <c r="F205" s="191"/>
      <c r="G205" s="434"/>
      <c r="H205" s="434"/>
      <c r="L205" s="150"/>
      <c r="M205" s="473" t="s">
        <v>21</v>
      </c>
      <c r="N205" s="473"/>
      <c r="O205" s="17"/>
      <c r="P205" s="149"/>
    </row>
    <row r="206" spans="2:18">
      <c r="B206" s="190"/>
      <c r="C206" s="190"/>
      <c r="D206" s="192"/>
      <c r="E206" s="192"/>
      <c r="F206" s="192"/>
      <c r="G206" s="443"/>
      <c r="H206" s="443"/>
      <c r="L206" s="34" t="s">
        <v>22</v>
      </c>
      <c r="M206" s="17" t="s">
        <v>23</v>
      </c>
      <c r="N206" s="17"/>
      <c r="O206" s="17"/>
      <c r="P206" s="149"/>
    </row>
    <row r="207" spans="2:18">
      <c r="B207" s="193"/>
      <c r="C207" s="193"/>
      <c r="D207" s="192"/>
      <c r="E207" s="192"/>
      <c r="F207" s="192"/>
      <c r="G207" s="443"/>
      <c r="H207" s="443"/>
      <c r="L207" s="150"/>
      <c r="M207" s="17" t="s">
        <v>24</v>
      </c>
      <c r="N207" s="17"/>
      <c r="O207" s="17"/>
      <c r="P207" s="149"/>
    </row>
    <row r="208" spans="2:18">
      <c r="B208" s="184"/>
      <c r="C208" s="184"/>
      <c r="D208" s="191"/>
      <c r="E208" s="191"/>
      <c r="F208" s="191"/>
      <c r="G208" s="434"/>
      <c r="H208" s="434"/>
      <c r="L208" s="150"/>
      <c r="M208" s="17"/>
      <c r="N208" s="17"/>
      <c r="O208" s="17"/>
      <c r="P208" s="149"/>
    </row>
    <row r="209" spans="2:16">
      <c r="B209" s="184"/>
      <c r="C209" s="184"/>
      <c r="D209" s="191"/>
      <c r="E209" s="191"/>
      <c r="F209" s="191"/>
      <c r="G209" s="434"/>
      <c r="H209" s="434"/>
      <c r="L209" s="34" t="s">
        <v>25</v>
      </c>
      <c r="M209" s="17" t="s">
        <v>26</v>
      </c>
      <c r="N209" s="17"/>
      <c r="O209" s="17"/>
      <c r="P209" s="149"/>
    </row>
    <row r="210" spans="2:16">
      <c r="B210" s="99"/>
      <c r="C210" s="184"/>
      <c r="D210" s="99"/>
      <c r="E210" s="99"/>
      <c r="F210" s="99"/>
      <c r="G210" s="435"/>
      <c r="H210" s="435"/>
      <c r="L210" s="150"/>
      <c r="M210" s="17" t="s">
        <v>27</v>
      </c>
      <c r="N210" s="17"/>
      <c r="O210" s="17"/>
      <c r="P210" s="149"/>
    </row>
    <row r="211" spans="2:16">
      <c r="B211" s="185"/>
      <c r="C211" s="185"/>
      <c r="D211" s="185"/>
      <c r="E211" s="185"/>
      <c r="F211" s="185"/>
      <c r="G211" s="436"/>
      <c r="H211" s="436"/>
      <c r="L211" s="150"/>
      <c r="M211" s="35" t="s">
        <v>28</v>
      </c>
      <c r="N211" s="17"/>
      <c r="O211" s="17"/>
      <c r="P211" s="149"/>
    </row>
    <row r="212" spans="2:16">
      <c r="B212" s="99"/>
      <c r="C212" s="99"/>
      <c r="D212" s="99"/>
      <c r="E212" s="99"/>
      <c r="F212" s="99"/>
      <c r="G212" s="435"/>
      <c r="H212" s="435"/>
      <c r="L212" s="150"/>
      <c r="M212" s="17" t="s">
        <v>29</v>
      </c>
      <c r="N212" s="17"/>
      <c r="O212" s="17"/>
      <c r="P212" s="149"/>
    </row>
    <row r="213" spans="2:16" ht="15" customHeight="1">
      <c r="B213" s="194"/>
      <c r="C213" s="99"/>
      <c r="D213" s="99"/>
      <c r="E213" s="99"/>
      <c r="F213" s="99"/>
      <c r="G213" s="435"/>
      <c r="H213" s="435"/>
      <c r="L213" s="150"/>
      <c r="M213" s="17" t="s">
        <v>30</v>
      </c>
      <c r="N213" s="17"/>
      <c r="O213" s="17"/>
      <c r="P213" s="149"/>
    </row>
    <row r="214" spans="2:16">
      <c r="B214" s="99"/>
      <c r="C214" s="99"/>
      <c r="D214" s="99"/>
      <c r="E214" s="99"/>
      <c r="F214" s="99"/>
      <c r="G214" s="435"/>
      <c r="H214" s="435"/>
      <c r="L214" s="150"/>
      <c r="M214" s="17" t="s">
        <v>47</v>
      </c>
      <c r="N214" s="17"/>
      <c r="O214" s="17"/>
      <c r="P214" s="149"/>
    </row>
    <row r="215" spans="2:16">
      <c r="B215" s="99"/>
      <c r="C215" s="99"/>
      <c r="D215" s="99"/>
      <c r="E215" s="99"/>
      <c r="F215" s="99"/>
      <c r="G215" s="435"/>
      <c r="H215" s="435"/>
      <c r="L215" s="150"/>
      <c r="M215" s="99" t="s">
        <v>48</v>
      </c>
      <c r="N215" s="17"/>
      <c r="O215" s="17"/>
      <c r="P215" s="149"/>
    </row>
    <row r="216" spans="2:16">
      <c r="B216" s="99"/>
      <c r="C216" s="99"/>
      <c r="D216" s="99"/>
      <c r="E216" s="99"/>
      <c r="F216" s="99"/>
      <c r="G216" s="435"/>
      <c r="H216" s="435"/>
      <c r="L216" s="150"/>
      <c r="M216" s="17"/>
      <c r="N216" s="234" t="s">
        <v>31</v>
      </c>
      <c r="O216" s="17"/>
      <c r="P216" s="149"/>
    </row>
    <row r="217" spans="2:16">
      <c r="B217" s="99"/>
      <c r="C217" s="99"/>
      <c r="D217" s="99"/>
      <c r="E217" s="99"/>
      <c r="F217" s="99"/>
      <c r="G217" s="435"/>
      <c r="H217" s="435"/>
      <c r="L217" s="150"/>
      <c r="M217" s="17"/>
      <c r="N217" s="234" t="s">
        <v>32</v>
      </c>
      <c r="O217" s="17"/>
      <c r="P217" s="149"/>
    </row>
    <row r="218" spans="2:16" ht="15.75" thickBot="1">
      <c r="B218" s="99"/>
      <c r="C218" s="99"/>
      <c r="D218" s="99"/>
      <c r="E218" s="99"/>
      <c r="F218" s="99"/>
      <c r="G218" s="435"/>
      <c r="H218" s="435"/>
      <c r="L218" s="18"/>
      <c r="M218" s="19"/>
      <c r="N218" s="19"/>
      <c r="O218" s="19"/>
      <c r="P218" s="20"/>
    </row>
    <row r="219" spans="2:16">
      <c r="B219" s="99"/>
      <c r="C219" s="99"/>
      <c r="D219" s="99"/>
      <c r="E219" s="99"/>
      <c r="F219" s="99"/>
      <c r="G219" s="435"/>
      <c r="H219" s="435"/>
    </row>
    <row r="220" spans="2:16">
      <c r="B220" s="99"/>
      <c r="C220" s="99"/>
      <c r="D220" s="99"/>
      <c r="E220" s="99"/>
      <c r="F220" s="99"/>
      <c r="G220" s="435"/>
      <c r="H220" s="435"/>
    </row>
    <row r="221" spans="2:16" ht="18.75">
      <c r="B221" s="99"/>
      <c r="C221" s="99"/>
      <c r="D221" s="99"/>
      <c r="E221" s="99"/>
      <c r="F221" s="99"/>
      <c r="G221" s="435"/>
      <c r="H221" s="435"/>
      <c r="M221" s="37"/>
      <c r="N221" s="44" t="s">
        <v>194</v>
      </c>
      <c r="O221" s="37"/>
    </row>
    <row r="222" spans="2:16" ht="15.75">
      <c r="B222" s="99"/>
      <c r="C222" s="99"/>
      <c r="D222" s="99"/>
      <c r="E222" s="99"/>
      <c r="F222" s="99"/>
      <c r="G222" s="435"/>
      <c r="H222" s="435"/>
      <c r="M222" s="37"/>
      <c r="N222" s="45"/>
      <c r="O222" s="37"/>
    </row>
    <row r="223" spans="2:16" ht="15.75">
      <c r="B223" s="99"/>
      <c r="C223" s="99"/>
      <c r="D223" s="99"/>
      <c r="E223" s="99"/>
      <c r="F223" s="99"/>
      <c r="G223" s="435"/>
      <c r="H223" s="435"/>
      <c r="M223" s="42"/>
      <c r="N223" s="46" t="str">
        <f>$A$1</f>
        <v>ΤΕΧΝΙΚΟΣ ΑΙΣΘΗΤΙΚΗΣ ΤΕΧΝΗΣ &amp; ΜΑΚΙΓΙΑΖ</v>
      </c>
      <c r="O223" s="37"/>
    </row>
    <row r="224" spans="2:16" ht="15.75">
      <c r="B224" s="99"/>
      <c r="C224" s="99"/>
      <c r="D224" s="99"/>
      <c r="E224" s="99"/>
      <c r="F224" s="99"/>
      <c r="G224" s="435"/>
      <c r="H224" s="435"/>
      <c r="M224" s="37"/>
      <c r="N224" s="47"/>
      <c r="O224" s="37"/>
    </row>
    <row r="225" spans="2:15" ht="15.75">
      <c r="B225" s="99"/>
      <c r="C225" s="99"/>
      <c r="D225" s="99"/>
      <c r="E225" s="99"/>
      <c r="F225" s="99"/>
      <c r="G225" s="435"/>
      <c r="H225" s="435"/>
      <c r="M225" s="37"/>
      <c r="N225" s="47"/>
      <c r="O225" s="37"/>
    </row>
    <row r="226" spans="2:15" ht="18.75">
      <c r="B226" s="99"/>
      <c r="C226" s="99"/>
      <c r="D226" s="99"/>
      <c r="E226" s="99"/>
      <c r="F226" s="99"/>
      <c r="G226" s="435"/>
      <c r="H226" s="435"/>
      <c r="M226" s="37"/>
      <c r="N226" s="49" t="str">
        <f>B10</f>
        <v>ΨΥΧΟΛΟΓΙΑΕΠΑΓΓΕΛΜΑΤΙΚΗ ΔΕΟΝΤΟΛΟΓΙΑ</v>
      </c>
      <c r="O226" s="37"/>
    </row>
    <row r="227" spans="2:15" ht="15.75">
      <c r="B227" s="99"/>
      <c r="C227" s="99"/>
      <c r="D227" s="99"/>
      <c r="E227" s="99"/>
      <c r="F227" s="99"/>
      <c r="G227" s="435"/>
      <c r="H227" s="435"/>
      <c r="M227" s="37"/>
      <c r="N227" s="47" t="str">
        <f>IF(N226=B10,IF(C10&lt;&gt;"",C9,IF(D10&lt;&gt;"",D9,0)))</f>
        <v>ΘΕΩΡΙΑ</v>
      </c>
      <c r="O227" s="37"/>
    </row>
    <row r="228" spans="2:15">
      <c r="B228" s="99"/>
      <c r="C228" s="99"/>
      <c r="D228" s="99"/>
      <c r="E228" s="99"/>
      <c r="F228" s="99"/>
      <c r="G228" s="435"/>
      <c r="H228" s="435"/>
      <c r="M228" s="43"/>
      <c r="N228" s="48"/>
      <c r="O228" s="38"/>
    </row>
    <row r="229" spans="2:15" ht="18.75">
      <c r="B229" s="99"/>
      <c r="C229" s="99"/>
      <c r="D229" s="99"/>
      <c r="E229" s="99"/>
      <c r="F229" s="99"/>
      <c r="G229" s="435"/>
      <c r="H229" s="435"/>
      <c r="M229" s="43"/>
      <c r="N229" s="49"/>
      <c r="O229" s="38"/>
    </row>
    <row r="230" spans="2:15">
      <c r="B230" s="99"/>
      <c r="C230" s="99"/>
      <c r="D230" s="99"/>
      <c r="E230" s="99"/>
      <c r="F230" s="99"/>
      <c r="G230" s="435"/>
      <c r="H230" s="435"/>
      <c r="M230" s="43"/>
      <c r="N230" s="48"/>
      <c r="O230" s="38"/>
    </row>
    <row r="231" spans="2:15">
      <c r="B231" s="99"/>
      <c r="C231" s="99"/>
      <c r="D231" s="99"/>
      <c r="E231" s="99"/>
      <c r="F231" s="99"/>
      <c r="G231" s="435"/>
      <c r="H231" s="435"/>
      <c r="M231" s="43"/>
      <c r="N231" s="48" t="str">
        <f>IF(N227="ΘΕΩΡΙΑ",G10,IF(N227="ΕΡΓΑΣΤΗΡΙΟ",H10,0))</f>
        <v>ΣΤΥΛΙΑΡΑΣ ΔΗΜΗΤΡΙΟΣ  (ΑΜ. 17977)</v>
      </c>
      <c r="O231" s="38"/>
    </row>
    <row r="232" spans="2:15">
      <c r="B232" s="99"/>
      <c r="C232" s="99"/>
      <c r="D232" s="99"/>
      <c r="E232" s="99"/>
      <c r="F232" s="99"/>
      <c r="G232" s="435"/>
      <c r="H232" s="435"/>
      <c r="M232" s="43"/>
      <c r="N232" s="48"/>
      <c r="O232" s="38"/>
    </row>
    <row r="233" spans="2:15" ht="18.75">
      <c r="B233" s="99"/>
      <c r="C233" s="99"/>
      <c r="D233" s="99"/>
      <c r="E233" s="99"/>
      <c r="F233" s="99"/>
      <c r="G233" s="435"/>
      <c r="H233" s="435"/>
      <c r="M233" s="43"/>
      <c r="N233" s="50" t="str">
        <f>$A$3</f>
        <v>Δ’ Εξάμηνο   -  ΑΙΘΟΥΣΑ : 19</v>
      </c>
      <c r="O233" s="38"/>
    </row>
    <row r="234" spans="2:15" ht="18.75">
      <c r="B234" s="99"/>
      <c r="C234" s="99"/>
      <c r="D234" s="99"/>
      <c r="E234" s="99"/>
      <c r="F234" s="99"/>
      <c r="G234" s="435"/>
      <c r="H234" s="435"/>
      <c r="M234" s="43"/>
      <c r="N234" s="39"/>
      <c r="O234" s="38"/>
    </row>
    <row r="235" spans="2:15">
      <c r="B235" s="99"/>
      <c r="C235" s="99"/>
      <c r="D235" s="99"/>
      <c r="E235" s="99"/>
      <c r="F235" s="99"/>
      <c r="G235" s="435"/>
      <c r="H235" s="435"/>
      <c r="M235" s="43"/>
      <c r="N235" s="17"/>
      <c r="O235" s="38"/>
    </row>
    <row r="236" spans="2:15">
      <c r="B236" s="99"/>
      <c r="C236" s="99"/>
      <c r="D236" s="99"/>
      <c r="E236" s="99"/>
      <c r="F236" s="99"/>
      <c r="G236" s="435"/>
      <c r="H236" s="435"/>
      <c r="M236" s="17"/>
      <c r="N236" s="17"/>
      <c r="O236" s="17"/>
    </row>
    <row r="237" spans="2:15" ht="18.75">
      <c r="B237" s="99"/>
      <c r="C237" s="99"/>
      <c r="D237" s="99"/>
      <c r="E237" s="99"/>
      <c r="F237" s="99"/>
      <c r="G237" s="435"/>
      <c r="H237" s="435"/>
      <c r="M237" s="37"/>
      <c r="N237" s="44" t="str">
        <f>$N$221</f>
        <v>2021 Β</v>
      </c>
      <c r="O237" s="37"/>
    </row>
    <row r="238" spans="2:15" ht="15.75">
      <c r="B238" s="99"/>
      <c r="C238" s="99"/>
      <c r="D238" s="99"/>
      <c r="E238" s="99"/>
      <c r="F238" s="99"/>
      <c r="G238" s="435"/>
      <c r="H238" s="435"/>
      <c r="M238" s="37"/>
      <c r="N238" s="45"/>
      <c r="O238" s="37"/>
    </row>
    <row r="239" spans="2:15" ht="15.75">
      <c r="B239" s="99"/>
      <c r="C239" s="99"/>
      <c r="D239" s="99"/>
      <c r="E239" s="99"/>
      <c r="F239" s="99"/>
      <c r="G239" s="435"/>
      <c r="H239" s="435"/>
      <c r="M239" s="42"/>
      <c r="N239" s="46" t="str">
        <f>$A$1</f>
        <v>ΤΕΧΝΙΚΟΣ ΑΙΣΘΗΤΙΚΗΣ ΤΕΧΝΗΣ &amp; ΜΑΚΙΓΙΑΖ</v>
      </c>
      <c r="O239" s="37"/>
    </row>
    <row r="240" spans="2:15" ht="15.75">
      <c r="B240" s="99"/>
      <c r="C240" s="99"/>
      <c r="D240" s="99"/>
      <c r="E240" s="99"/>
      <c r="F240" s="99"/>
      <c r="G240" s="435"/>
      <c r="H240" s="435"/>
      <c r="M240" s="37"/>
      <c r="N240" s="47"/>
      <c r="O240" s="37"/>
    </row>
    <row r="241" spans="2:15" ht="15.75">
      <c r="B241" s="99"/>
      <c r="C241" s="99"/>
      <c r="D241" s="99"/>
      <c r="E241" s="99"/>
      <c r="F241" s="99"/>
      <c r="G241" s="435"/>
      <c r="H241" s="435"/>
      <c r="M241" s="37"/>
      <c r="N241" s="47"/>
      <c r="O241" s="37"/>
    </row>
    <row r="242" spans="2:15" ht="15.75">
      <c r="B242" s="99"/>
      <c r="C242" s="99"/>
      <c r="D242" s="99"/>
      <c r="E242" s="99"/>
      <c r="F242" s="99"/>
      <c r="G242" s="435"/>
      <c r="H242" s="435"/>
      <c r="M242" s="37"/>
      <c r="N242" s="45" t="str">
        <f>B11</f>
        <v>ΜΑΚΙΓΙΑΖ SPECIAL EFFECTS (Ε)</v>
      </c>
      <c r="O242" s="37"/>
    </row>
    <row r="243" spans="2:15" ht="15.75">
      <c r="B243" s="99"/>
      <c r="C243" s="99"/>
      <c r="D243" s="99"/>
      <c r="E243" s="99"/>
      <c r="F243" s="99"/>
      <c r="G243" s="435"/>
      <c r="H243" s="435"/>
      <c r="M243" s="37"/>
      <c r="N243" s="47" t="str">
        <f>IF(N242=B11,IF(C11&lt;&gt;"",C9,IF(D11&lt;&gt;"",D9,0)))</f>
        <v>ΕΡΓΑΣΤΗΡΙΟ</v>
      </c>
      <c r="O243" s="37"/>
    </row>
    <row r="244" spans="2:15">
      <c r="B244" s="99"/>
      <c r="C244" s="99"/>
      <c r="D244" s="99"/>
      <c r="E244" s="99"/>
      <c r="F244" s="99"/>
      <c r="G244" s="435"/>
      <c r="H244" s="435"/>
      <c r="M244" s="43"/>
      <c r="N244" s="48"/>
      <c r="O244" s="38"/>
    </row>
    <row r="245" spans="2:15" ht="18.75">
      <c r="B245" s="99"/>
      <c r="C245" s="99"/>
      <c r="D245" s="99"/>
      <c r="E245" s="99"/>
      <c r="F245" s="99"/>
      <c r="G245" s="435"/>
      <c r="H245" s="435"/>
      <c r="M245" s="43"/>
      <c r="N245" s="49"/>
      <c r="O245" s="38"/>
    </row>
    <row r="246" spans="2:15">
      <c r="B246" s="99"/>
      <c r="C246" s="99"/>
      <c r="D246" s="99"/>
      <c r="E246" s="99"/>
      <c r="F246" s="99"/>
      <c r="G246" s="435"/>
      <c r="H246" s="435"/>
      <c r="M246" s="43"/>
      <c r="N246" s="48"/>
      <c r="O246" s="38"/>
    </row>
    <row r="247" spans="2:15">
      <c r="B247" s="99"/>
      <c r="C247" s="99"/>
      <c r="D247" s="99"/>
      <c r="E247" s="99"/>
      <c r="F247" s="99"/>
      <c r="G247" s="435"/>
      <c r="H247" s="435"/>
      <c r="M247" s="43"/>
      <c r="N247" s="48" t="str">
        <f>IF(N243="ΘΕΩΡΙΑ",G11,IF(N243="ΕΡΓΑΣΤΗΡΙΟ",H11,0))</f>
        <v>ΣΠΥΡΟΥ ΕΛΙΣΑΒΕΤ  (ΑΜ. 10048)</v>
      </c>
      <c r="O247" s="38"/>
    </row>
    <row r="248" spans="2:15" ht="15.75">
      <c r="B248" s="99"/>
      <c r="C248" s="195"/>
      <c r="D248" s="195"/>
      <c r="E248" s="99"/>
      <c r="F248" s="186"/>
      <c r="G248" s="186"/>
      <c r="H248" s="435"/>
      <c r="M248" s="43"/>
      <c r="N248" s="48"/>
      <c r="O248" s="38"/>
    </row>
    <row r="249" spans="2:15" ht="18.75">
      <c r="B249" s="99"/>
      <c r="C249" s="99"/>
      <c r="D249" s="99"/>
      <c r="E249" s="99"/>
      <c r="F249" s="193"/>
      <c r="G249" s="434"/>
      <c r="H249" s="434"/>
      <c r="M249" s="43"/>
      <c r="N249" s="50" t="str">
        <f>$A$3</f>
        <v>Δ’ Εξάμηνο   -  ΑΙΘΟΥΣΑ : 19</v>
      </c>
      <c r="O249" s="38"/>
    </row>
    <row r="250" spans="2:15" ht="18.75">
      <c r="B250" s="99"/>
      <c r="C250" s="186"/>
      <c r="D250" s="186"/>
      <c r="E250" s="99"/>
      <c r="F250" s="196"/>
      <c r="G250" s="186"/>
      <c r="H250" s="435"/>
      <c r="M250" s="43"/>
      <c r="N250" s="39"/>
      <c r="O250" s="38"/>
    </row>
    <row r="251" spans="2:15">
      <c r="B251" s="99"/>
      <c r="C251" s="99"/>
      <c r="D251" s="99"/>
      <c r="E251" s="99"/>
      <c r="F251" s="196"/>
      <c r="G251" s="186"/>
      <c r="H251" s="435"/>
      <c r="M251" s="43"/>
      <c r="N251" s="17"/>
      <c r="O251" s="38"/>
    </row>
    <row r="252" spans="2:15">
      <c r="B252" s="99"/>
      <c r="C252" s="186"/>
      <c r="D252" s="186"/>
      <c r="E252" s="136"/>
      <c r="F252" s="136"/>
      <c r="G252" s="437"/>
      <c r="H252" s="437"/>
      <c r="M252" s="17"/>
      <c r="N252" s="17"/>
      <c r="O252" s="17"/>
    </row>
    <row r="253" spans="2:15" ht="18.75">
      <c r="B253" s="99"/>
      <c r="C253" s="186"/>
      <c r="D253" s="186"/>
      <c r="E253" s="99"/>
      <c r="F253" s="99"/>
      <c r="G253" s="435"/>
      <c r="H253" s="435"/>
      <c r="M253" s="37"/>
      <c r="N253" s="44" t="str">
        <f>$N$221</f>
        <v>2021 Β</v>
      </c>
      <c r="O253" s="37"/>
    </row>
    <row r="254" spans="2:15" ht="15.75">
      <c r="B254" s="99"/>
      <c r="C254" s="186"/>
      <c r="D254" s="186"/>
      <c r="E254" s="99"/>
      <c r="F254" s="99"/>
      <c r="G254" s="435"/>
      <c r="H254" s="435"/>
      <c r="M254" s="37"/>
      <c r="N254" s="45"/>
      <c r="O254" s="37"/>
    </row>
    <row r="255" spans="2:15" ht="15.75">
      <c r="B255" s="99"/>
      <c r="C255" s="186"/>
      <c r="D255" s="186"/>
      <c r="E255" s="99"/>
      <c r="F255" s="99"/>
      <c r="G255" s="435"/>
      <c r="H255" s="435"/>
      <c r="M255" s="42"/>
      <c r="N255" s="46" t="str">
        <f>$A$1</f>
        <v>ΤΕΧΝΙΚΟΣ ΑΙΣΘΗΤΙΚΗΣ ΤΕΧΝΗΣ &amp; ΜΑΚΙΓΙΑΖ</v>
      </c>
      <c r="O255" s="37"/>
    </row>
    <row r="256" spans="2:15" ht="15.75">
      <c r="B256" s="99"/>
      <c r="C256" s="186"/>
      <c r="D256" s="186"/>
      <c r="E256" s="99"/>
      <c r="F256" s="99"/>
      <c r="G256" s="435"/>
      <c r="H256" s="435"/>
      <c r="M256" s="37"/>
      <c r="N256" s="47"/>
      <c r="O256" s="37"/>
    </row>
    <row r="257" spans="2:15" ht="15.75">
      <c r="B257" s="196"/>
      <c r="C257" s="99"/>
      <c r="D257" s="99"/>
      <c r="E257" s="99"/>
      <c r="F257" s="99"/>
      <c r="G257" s="435"/>
      <c r="H257" s="435"/>
      <c r="M257" s="37"/>
      <c r="N257" s="47"/>
      <c r="O257" s="37"/>
    </row>
    <row r="258" spans="2:15" ht="18.75">
      <c r="B258" s="99"/>
      <c r="C258" s="99"/>
      <c r="D258" s="99"/>
      <c r="E258" s="99"/>
      <c r="F258" s="99"/>
      <c r="G258" s="435"/>
      <c r="H258" s="435"/>
      <c r="M258" s="37"/>
      <c r="N258" s="49" t="str">
        <f>B12</f>
        <v>ΠΡΑΚΤΙΚΗ ΕΦΑΡΜΟΓΗ ΣΤΗΝ ΕΙΔΙΚΟΤΗΤΑ</v>
      </c>
      <c r="O258" s="37"/>
    </row>
    <row r="259" spans="2:15" ht="15.75">
      <c r="B259" s="99"/>
      <c r="C259" s="99"/>
      <c r="D259" s="99"/>
      <c r="E259" s="99"/>
      <c r="F259" s="99"/>
      <c r="G259" s="435"/>
      <c r="H259" s="435"/>
      <c r="M259" s="37"/>
      <c r="N259" s="47" t="str">
        <f>IF(N258=B12,IF(C12&lt;&gt;"",C9,IF(D12&lt;&gt;"",D9,0)))</f>
        <v>ΕΡΓΑΣΤΗΡΙΟ</v>
      </c>
      <c r="O259" s="37"/>
    </row>
    <row r="260" spans="2:15">
      <c r="B260" s="99"/>
      <c r="C260" s="99"/>
      <c r="D260" s="99"/>
      <c r="E260" s="99"/>
      <c r="F260" s="99"/>
      <c r="G260" s="435"/>
      <c r="H260" s="435"/>
      <c r="M260" s="43"/>
      <c r="N260" s="48"/>
      <c r="O260" s="38"/>
    </row>
    <row r="261" spans="2:15" ht="18.75">
      <c r="B261" s="99"/>
      <c r="C261" s="99"/>
      <c r="D261" s="99"/>
      <c r="E261" s="99"/>
      <c r="F261" s="99"/>
      <c r="G261" s="435"/>
      <c r="H261" s="435"/>
      <c r="M261" s="43"/>
      <c r="N261" s="49"/>
      <c r="O261" s="38"/>
    </row>
    <row r="262" spans="2:15">
      <c r="B262" s="99"/>
      <c r="C262" s="99"/>
      <c r="D262" s="99"/>
      <c r="E262" s="99"/>
      <c r="F262" s="99"/>
      <c r="G262" s="435"/>
      <c r="H262" s="435"/>
      <c r="M262" s="43"/>
      <c r="N262" s="48"/>
      <c r="O262" s="38"/>
    </row>
    <row r="263" spans="2:15">
      <c r="B263" s="99"/>
      <c r="C263" s="99"/>
      <c r="D263" s="99"/>
      <c r="E263" s="99"/>
      <c r="F263" s="99"/>
      <c r="G263" s="435"/>
      <c r="H263" s="435"/>
      <c r="M263" s="43"/>
      <c r="N263" s="48" t="str">
        <f>IF(N259="ΘΕΩΡΙΑ",G12,IF(N259="ΕΡΓΑΣΤΗΡΙΟ",H12,0))</f>
        <v>ΠΑΤΣΑΗ ΤΡΙΑΝΤΑΦΥΛΛΙΑ (ΑΜ. 5491)</v>
      </c>
      <c r="O263" s="38"/>
    </row>
    <row r="264" spans="2:15">
      <c r="B264" s="99"/>
      <c r="C264" s="99"/>
      <c r="D264" s="99"/>
      <c r="E264" s="99"/>
      <c r="F264" s="99"/>
      <c r="G264" s="435"/>
      <c r="H264" s="435"/>
      <c r="M264" s="43"/>
      <c r="N264" s="48"/>
      <c r="O264" s="38"/>
    </row>
    <row r="265" spans="2:15" ht="18.75">
      <c r="B265" s="197"/>
      <c r="C265" s="187"/>
      <c r="D265" s="187"/>
      <c r="E265" s="187"/>
      <c r="F265" s="187"/>
      <c r="G265" s="197"/>
      <c r="H265" s="197"/>
      <c r="M265" s="43"/>
      <c r="N265" s="50" t="str">
        <f>$A$3</f>
        <v>Δ’ Εξάμηνο   -  ΑΙΘΟΥΣΑ : 19</v>
      </c>
      <c r="O265" s="38"/>
    </row>
    <row r="266" spans="2:15" ht="18.75">
      <c r="B266" s="187"/>
      <c r="C266" s="187"/>
      <c r="D266" s="187"/>
      <c r="E266" s="187"/>
      <c r="F266" s="187"/>
      <c r="G266" s="197"/>
      <c r="H266" s="197"/>
      <c r="M266" s="43"/>
      <c r="N266" s="39"/>
      <c r="O266" s="38"/>
    </row>
    <row r="267" spans="2:15" ht="15" customHeight="1">
      <c r="B267" s="188"/>
      <c r="C267" s="188"/>
      <c r="D267" s="188"/>
      <c r="E267" s="188"/>
      <c r="F267" s="188"/>
      <c r="G267" s="438"/>
      <c r="H267" s="438"/>
      <c r="M267" s="43"/>
      <c r="N267" s="17"/>
      <c r="O267" s="38"/>
    </row>
    <row r="268" spans="2:15" ht="15" customHeight="1">
      <c r="B268" s="188"/>
      <c r="C268" s="188"/>
      <c r="D268" s="188"/>
      <c r="E268" s="188"/>
      <c r="F268" s="188"/>
      <c r="G268" s="438"/>
      <c r="H268" s="438"/>
      <c r="M268" s="17"/>
      <c r="N268" s="17"/>
      <c r="O268" s="17"/>
    </row>
    <row r="269" spans="2:15" ht="18.75">
      <c r="B269" s="188"/>
      <c r="C269" s="188"/>
      <c r="D269" s="188"/>
      <c r="E269" s="188"/>
      <c r="F269" s="188"/>
      <c r="G269" s="438"/>
      <c r="H269" s="438"/>
      <c r="M269" s="37"/>
      <c r="N269" s="44" t="str">
        <f>$N$221</f>
        <v>2021 Β</v>
      </c>
      <c r="O269" s="37"/>
    </row>
    <row r="270" spans="2:15" ht="15.75" customHeight="1">
      <c r="B270" s="188"/>
      <c r="C270" s="188"/>
      <c r="D270" s="188"/>
      <c r="E270" s="188"/>
      <c r="F270" s="188"/>
      <c r="G270" s="438"/>
      <c r="H270" s="438"/>
      <c r="M270" s="37"/>
      <c r="N270" s="45"/>
      <c r="O270" s="37"/>
    </row>
    <row r="271" spans="2:15" ht="15.75" customHeight="1">
      <c r="B271" s="188"/>
      <c r="C271" s="188"/>
      <c r="D271" s="188"/>
      <c r="E271" s="188"/>
      <c r="F271" s="188"/>
      <c r="G271" s="438"/>
      <c r="H271" s="438"/>
      <c r="M271" s="42"/>
      <c r="N271" s="46" t="str">
        <f>$A$1</f>
        <v>ΤΕΧΝΙΚΟΣ ΑΙΣΘΗΤΙΚΗΣ ΤΕΧΝΗΣ &amp; ΜΑΚΙΓΙΑΖ</v>
      </c>
      <c r="O271" s="37"/>
    </row>
    <row r="272" spans="2:15" ht="15.75" customHeight="1">
      <c r="B272" s="188"/>
      <c r="C272" s="188"/>
      <c r="D272" s="188"/>
      <c r="E272" s="188"/>
      <c r="F272" s="188"/>
      <c r="G272" s="438"/>
      <c r="H272" s="438"/>
      <c r="M272" s="37"/>
      <c r="N272" s="47"/>
      <c r="O272" s="37"/>
    </row>
    <row r="273" spans="2:15" ht="15.75" customHeight="1">
      <c r="B273" s="188"/>
      <c r="C273" s="188"/>
      <c r="D273" s="188"/>
      <c r="E273" s="188"/>
      <c r="F273" s="188"/>
      <c r="G273" s="438"/>
      <c r="H273" s="438"/>
      <c r="M273" s="37"/>
      <c r="N273" s="47"/>
      <c r="O273" s="37"/>
    </row>
    <row r="274" spans="2:15" ht="18.75">
      <c r="B274" s="188"/>
      <c r="C274" s="188"/>
      <c r="D274" s="188"/>
      <c r="E274" s="188"/>
      <c r="F274" s="188"/>
      <c r="G274" s="438"/>
      <c r="H274" s="438"/>
      <c r="M274" s="37"/>
      <c r="N274" s="45" t="str">
        <f>B13</f>
        <v>ΜΕΘΟΔΟΙ ΕΥΕΞΙΑΣ ΚΑΙ ΧΑΛΑΡΩΣΗΣ- SPA (θ)</v>
      </c>
      <c r="O274" s="37"/>
    </row>
    <row r="275" spans="2:15" ht="15.75" customHeight="1">
      <c r="B275" s="188"/>
      <c r="C275" s="188"/>
      <c r="D275" s="188"/>
      <c r="E275" s="188"/>
      <c r="F275" s="188"/>
      <c r="G275" s="438"/>
      <c r="H275" s="438"/>
      <c r="M275" s="37"/>
      <c r="N275" s="47" t="str">
        <f>IF(N274=B13,IF(C13&lt;&gt;"",C9,IF(D13&lt;&gt;"",D9,0)))</f>
        <v>ΘΕΩΡΙΑ</v>
      </c>
      <c r="O275" s="37"/>
    </row>
    <row r="276" spans="2:15" ht="15" customHeight="1">
      <c r="B276" s="188"/>
      <c r="C276" s="188"/>
      <c r="D276" s="188"/>
      <c r="E276" s="188"/>
      <c r="F276" s="188"/>
      <c r="G276" s="438"/>
      <c r="H276" s="438"/>
      <c r="M276" s="43"/>
      <c r="N276" s="48"/>
      <c r="O276" s="38"/>
    </row>
    <row r="277" spans="2:15" ht="18.75">
      <c r="B277" s="188"/>
      <c r="C277" s="188"/>
      <c r="D277" s="188"/>
      <c r="E277" s="188"/>
      <c r="F277" s="188"/>
      <c r="G277" s="438"/>
      <c r="H277" s="438"/>
      <c r="M277" s="43"/>
      <c r="N277" s="49"/>
      <c r="O277" s="38"/>
    </row>
    <row r="278" spans="2:15" ht="15" customHeight="1">
      <c r="B278" s="188"/>
      <c r="C278" s="188"/>
      <c r="D278" s="188"/>
      <c r="E278" s="188"/>
      <c r="F278" s="188"/>
      <c r="G278" s="438"/>
      <c r="H278" s="438"/>
      <c r="M278" s="43"/>
      <c r="N278" s="48"/>
      <c r="O278" s="38"/>
    </row>
    <row r="279" spans="2:15" ht="15" customHeight="1">
      <c r="B279" s="188"/>
      <c r="C279" s="188"/>
      <c r="D279" s="188"/>
      <c r="E279" s="188"/>
      <c r="F279" s="188"/>
      <c r="G279" s="438"/>
      <c r="H279" s="438"/>
      <c r="M279" s="43"/>
      <c r="N279" s="48" t="str">
        <f>IF(N275="ΘΕΩΡΙΑ",G13,IF(N275="ΕΡΓΑΣΤΗΡΙΟ",H13,0))</f>
        <v>ΠΑΤΣΑΗ ΤΡΙΑΝΤΑΦΥΛΛΙΑ (ΑΜ. 5491)</v>
      </c>
      <c r="O279" s="38"/>
    </row>
    <row r="280" spans="2:15" ht="15" customHeight="1">
      <c r="B280" s="188"/>
      <c r="C280" s="188"/>
      <c r="D280" s="188"/>
      <c r="E280" s="188"/>
      <c r="F280" s="188"/>
      <c r="G280" s="438"/>
      <c r="H280" s="438"/>
      <c r="M280" s="43"/>
      <c r="N280" s="48"/>
      <c r="O280" s="38"/>
    </row>
    <row r="281" spans="2:15" ht="18.75">
      <c r="B281" s="188"/>
      <c r="C281" s="188"/>
      <c r="D281" s="188"/>
      <c r="E281" s="188"/>
      <c r="F281" s="188"/>
      <c r="G281" s="438"/>
      <c r="H281" s="438"/>
      <c r="M281" s="43"/>
      <c r="N281" s="50" t="str">
        <f>$A$3</f>
        <v>Δ’ Εξάμηνο   -  ΑΙΘΟΥΣΑ : 19</v>
      </c>
      <c r="O281" s="38"/>
    </row>
    <row r="282" spans="2:15" ht="18.75">
      <c r="B282" s="188"/>
      <c r="C282" s="188"/>
      <c r="D282" s="188"/>
      <c r="E282" s="188"/>
      <c r="F282" s="188"/>
      <c r="G282" s="438"/>
      <c r="H282" s="438"/>
      <c r="M282" s="43"/>
      <c r="N282" s="39"/>
      <c r="O282" s="38"/>
    </row>
    <row r="283" spans="2:15" ht="15" customHeight="1">
      <c r="B283" s="188"/>
      <c r="C283" s="188"/>
      <c r="D283" s="188"/>
      <c r="E283" s="188"/>
      <c r="F283" s="188"/>
      <c r="G283" s="438"/>
      <c r="H283" s="438"/>
      <c r="M283" s="43"/>
      <c r="N283" s="17"/>
      <c r="O283" s="38"/>
    </row>
    <row r="284" spans="2:15" ht="15" customHeight="1">
      <c r="B284" s="188"/>
      <c r="C284" s="188"/>
      <c r="D284" s="188"/>
      <c r="E284" s="188"/>
      <c r="F284" s="188"/>
      <c r="G284" s="438"/>
      <c r="H284" s="438"/>
      <c r="M284" s="17"/>
      <c r="N284" s="17"/>
      <c r="O284" s="17"/>
    </row>
    <row r="285" spans="2:15" ht="18.75">
      <c r="B285" s="188"/>
      <c r="C285" s="188"/>
      <c r="D285" s="188"/>
      <c r="E285" s="188"/>
      <c r="F285" s="188"/>
      <c r="G285" s="438"/>
      <c r="H285" s="438"/>
      <c r="M285" s="37"/>
      <c r="N285" s="44" t="str">
        <f>$N$221</f>
        <v>2021 Β</v>
      </c>
      <c r="O285" s="37"/>
    </row>
    <row r="286" spans="2:15" ht="15.75" customHeight="1">
      <c r="B286" s="188"/>
      <c r="C286" s="188"/>
      <c r="D286" s="188"/>
      <c r="E286" s="188"/>
      <c r="F286" s="188"/>
      <c r="G286" s="438"/>
      <c r="H286" s="438"/>
      <c r="M286" s="37"/>
      <c r="N286" s="45"/>
      <c r="O286" s="37"/>
    </row>
    <row r="287" spans="2:15" ht="15.75" customHeight="1">
      <c r="B287" s="188"/>
      <c r="C287" s="188"/>
      <c r="D287" s="188"/>
      <c r="E287" s="188"/>
      <c r="F287" s="188"/>
      <c r="G287" s="438"/>
      <c r="H287" s="438"/>
      <c r="M287" s="42"/>
      <c r="N287" s="46" t="str">
        <f>$A$1</f>
        <v>ΤΕΧΝΙΚΟΣ ΑΙΣΘΗΤΙΚΗΣ ΤΕΧΝΗΣ &amp; ΜΑΚΙΓΙΑΖ</v>
      </c>
      <c r="O287" s="37"/>
    </row>
    <row r="288" spans="2:15" ht="15.75" customHeight="1">
      <c r="B288" s="188"/>
      <c r="C288" s="188"/>
      <c r="D288" s="188"/>
      <c r="E288" s="188"/>
      <c r="F288" s="188"/>
      <c r="G288" s="438"/>
      <c r="H288" s="438"/>
      <c r="M288" s="37"/>
      <c r="N288" s="47"/>
      <c r="O288" s="37"/>
    </row>
    <row r="289" spans="2:15" ht="15.75" customHeight="1">
      <c r="B289" s="188"/>
      <c r="C289" s="188"/>
      <c r="D289" s="188"/>
      <c r="E289" s="188"/>
      <c r="F289" s="188"/>
      <c r="G289" s="438"/>
      <c r="H289" s="438"/>
      <c r="M289" s="37"/>
      <c r="N289" s="47"/>
      <c r="O289" s="37"/>
    </row>
    <row r="290" spans="2:15" ht="37.5">
      <c r="B290" s="188"/>
      <c r="C290" s="188"/>
      <c r="D290" s="188"/>
      <c r="E290" s="188"/>
      <c r="F290" s="188"/>
      <c r="G290" s="438"/>
      <c r="H290" s="438"/>
      <c r="M290" s="37"/>
      <c r="N290" s="51" t="str">
        <f>B15</f>
        <v>ΤΑΤΟΟ ΜΕ ΧΕΝΑ &amp; BODY PAINTING ΕΡΓΑΣΤΗΡΙΟ</v>
      </c>
      <c r="O290" s="37"/>
    </row>
    <row r="291" spans="2:15" ht="15.75" customHeight="1">
      <c r="B291" s="188"/>
      <c r="C291" s="188"/>
      <c r="D291" s="188"/>
      <c r="E291" s="188"/>
      <c r="F291" s="188"/>
      <c r="G291" s="438"/>
      <c r="H291" s="438"/>
      <c r="M291" s="37"/>
      <c r="N291" s="47" t="str">
        <f>IF(N290=B15,IF(C15&lt;&gt;"",C9,IF(D15&lt;&gt;"",D9,0)))</f>
        <v>ΕΡΓΑΣΤΗΡΙΟ</v>
      </c>
      <c r="O291" s="37"/>
    </row>
    <row r="292" spans="2:15" ht="15" customHeight="1">
      <c r="B292" s="188"/>
      <c r="C292" s="188"/>
      <c r="D292" s="188"/>
      <c r="E292" s="188"/>
      <c r="F292" s="188"/>
      <c r="G292" s="438"/>
      <c r="H292" s="438"/>
      <c r="M292" s="43"/>
      <c r="N292" s="48"/>
      <c r="O292" s="38"/>
    </row>
    <row r="293" spans="2:15" ht="18.75">
      <c r="B293" s="188"/>
      <c r="C293" s="188"/>
      <c r="D293" s="188"/>
      <c r="E293" s="188"/>
      <c r="F293" s="188"/>
      <c r="G293" s="438"/>
      <c r="H293" s="438"/>
      <c r="M293" s="43"/>
      <c r="N293" s="49"/>
      <c r="O293" s="38"/>
    </row>
    <row r="294" spans="2:15" ht="15" customHeight="1">
      <c r="B294" s="188"/>
      <c r="C294" s="188"/>
      <c r="D294" s="188"/>
      <c r="E294" s="188"/>
      <c r="F294" s="188"/>
      <c r="G294" s="438"/>
      <c r="H294" s="438"/>
      <c r="M294" s="43"/>
      <c r="N294" s="48"/>
      <c r="O294" s="38"/>
    </row>
    <row r="295" spans="2:15" ht="15" customHeight="1">
      <c r="B295" s="188"/>
      <c r="C295" s="188"/>
      <c r="D295" s="188"/>
      <c r="E295" s="188"/>
      <c r="F295" s="188"/>
      <c r="G295" s="438"/>
      <c r="H295" s="438"/>
      <c r="M295" s="43"/>
      <c r="N295" s="48">
        <f>IF(N291="ΘΕΩΡΙΑ",G15,IF(N291="ΕΡΓΑΣΤΗΡΙΟ",H15,0))</f>
        <v>0</v>
      </c>
      <c r="O295" s="38"/>
    </row>
    <row r="296" spans="2:15" ht="15" customHeight="1">
      <c r="B296" s="188"/>
      <c r="C296" s="188"/>
      <c r="D296" s="188"/>
      <c r="E296" s="188"/>
      <c r="F296" s="188"/>
      <c r="G296" s="438"/>
      <c r="H296" s="438"/>
      <c r="M296" s="43"/>
      <c r="N296" s="48"/>
      <c r="O296" s="38"/>
    </row>
    <row r="297" spans="2:15" ht="18.75">
      <c r="B297" s="188"/>
      <c r="C297" s="188"/>
      <c r="D297" s="188"/>
      <c r="E297" s="188"/>
      <c r="F297" s="188"/>
      <c r="G297" s="438"/>
      <c r="H297" s="438"/>
      <c r="M297" s="43"/>
      <c r="N297" s="50" t="str">
        <f>$A$3</f>
        <v>Δ’ Εξάμηνο   -  ΑΙΘΟΥΣΑ : 19</v>
      </c>
      <c r="O297" s="38"/>
    </row>
    <row r="298" spans="2:15" ht="18.75">
      <c r="B298" s="188"/>
      <c r="C298" s="188"/>
      <c r="D298" s="188"/>
      <c r="E298" s="188"/>
      <c r="F298" s="188"/>
      <c r="G298" s="438"/>
      <c r="H298" s="438"/>
      <c r="M298" s="43"/>
      <c r="N298" s="39"/>
      <c r="O298" s="38"/>
    </row>
    <row r="299" spans="2:15" ht="15" customHeight="1">
      <c r="B299" s="188"/>
      <c r="C299" s="188"/>
      <c r="D299" s="188"/>
      <c r="E299" s="188"/>
      <c r="F299" s="188"/>
      <c r="G299" s="438"/>
      <c r="H299" s="438"/>
      <c r="M299" s="43"/>
      <c r="N299" s="17"/>
      <c r="O299" s="38"/>
    </row>
    <row r="300" spans="2:15" ht="15" customHeight="1">
      <c r="B300" s="188"/>
      <c r="C300" s="188"/>
      <c r="D300" s="188"/>
      <c r="E300" s="188"/>
      <c r="F300" s="188"/>
      <c r="G300" s="438"/>
      <c r="H300" s="438"/>
      <c r="M300" s="17"/>
      <c r="N300" s="17"/>
      <c r="O300" s="17"/>
    </row>
    <row r="301" spans="2:15" ht="18.75">
      <c r="B301" s="188"/>
      <c r="C301" s="188"/>
      <c r="D301" s="188"/>
      <c r="E301" s="188"/>
      <c r="F301" s="188"/>
      <c r="G301" s="438"/>
      <c r="H301" s="438"/>
      <c r="M301" s="37"/>
      <c r="N301" s="44" t="str">
        <f>$N$221</f>
        <v>2021 Β</v>
      </c>
      <c r="O301" s="37"/>
    </row>
    <row r="302" spans="2:15" ht="15.75" customHeight="1">
      <c r="B302" s="188"/>
      <c r="C302" s="188"/>
      <c r="D302" s="188"/>
      <c r="E302" s="188"/>
      <c r="F302" s="188"/>
      <c r="G302" s="438"/>
      <c r="H302" s="438"/>
      <c r="M302" s="37"/>
      <c r="N302" s="45"/>
      <c r="O302" s="37"/>
    </row>
    <row r="303" spans="2:15" ht="15.75" customHeight="1">
      <c r="B303" s="188"/>
      <c r="C303" s="188"/>
      <c r="D303" s="188"/>
      <c r="E303" s="188"/>
      <c r="F303" s="188"/>
      <c r="G303" s="438"/>
      <c r="H303" s="438"/>
      <c r="M303" s="42"/>
      <c r="N303" s="46" t="str">
        <f>$A$1</f>
        <v>ΤΕΧΝΙΚΟΣ ΑΙΣΘΗΤΙΚΗΣ ΤΕΧΝΗΣ &amp; ΜΑΚΙΓΙΑΖ</v>
      </c>
      <c r="O303" s="37"/>
    </row>
    <row r="304" spans="2:15" ht="15.75" customHeight="1">
      <c r="B304" s="188"/>
      <c r="C304" s="188"/>
      <c r="D304" s="188"/>
      <c r="E304" s="188"/>
      <c r="F304" s="188"/>
      <c r="G304" s="438"/>
      <c r="H304" s="438"/>
      <c r="M304" s="37"/>
      <c r="N304" s="47"/>
      <c r="O304" s="37"/>
    </row>
    <row r="305" spans="2:15" ht="15.75" customHeight="1">
      <c r="B305" s="188"/>
      <c r="C305" s="188"/>
      <c r="D305" s="188"/>
      <c r="E305" s="188"/>
      <c r="F305" s="188"/>
      <c r="G305" s="438"/>
      <c r="H305" s="438"/>
      <c r="M305" s="37"/>
      <c r="N305" s="47"/>
      <c r="O305" s="37"/>
    </row>
    <row r="306" spans="2:15" ht="18.75">
      <c r="B306" s="188"/>
      <c r="C306" s="188"/>
      <c r="D306" s="188"/>
      <c r="E306" s="188"/>
      <c r="F306" s="188"/>
      <c r="G306" s="438"/>
      <c r="H306" s="438"/>
      <c r="M306" s="37"/>
      <c r="N306" s="51" t="e">
        <f>#REF!</f>
        <v>#REF!</v>
      </c>
      <c r="O306" s="37"/>
    </row>
    <row r="307" spans="2:15" ht="15.75" customHeight="1">
      <c r="B307" s="188"/>
      <c r="C307" s="188"/>
      <c r="D307" s="188"/>
      <c r="E307" s="188"/>
      <c r="F307" s="188"/>
      <c r="G307" s="438"/>
      <c r="H307" s="438"/>
      <c r="M307" s="37"/>
      <c r="N307" s="47" t="e">
        <f>IF(N306=#REF!,IF(#REF!&lt;&gt;"",C9,IF(#REF!&lt;&gt;"",D9,0)))</f>
        <v>#REF!</v>
      </c>
      <c r="O307" s="37"/>
    </row>
    <row r="308" spans="2:15" ht="15" customHeight="1">
      <c r="B308" s="188"/>
      <c r="C308" s="188"/>
      <c r="D308" s="188"/>
      <c r="E308" s="188"/>
      <c r="F308" s="188"/>
      <c r="G308" s="438"/>
      <c r="H308" s="438"/>
      <c r="M308" s="43"/>
      <c r="N308" s="48"/>
      <c r="O308" s="38"/>
    </row>
    <row r="309" spans="2:15" ht="18.75">
      <c r="B309" s="188"/>
      <c r="C309" s="188"/>
      <c r="D309" s="188"/>
      <c r="E309" s="188"/>
      <c r="F309" s="188"/>
      <c r="G309" s="438"/>
      <c r="H309" s="438"/>
      <c r="M309" s="43"/>
      <c r="N309" s="49"/>
      <c r="O309" s="38"/>
    </row>
    <row r="310" spans="2:15" ht="15" customHeight="1">
      <c r="B310" s="188"/>
      <c r="C310" s="188"/>
      <c r="D310" s="188"/>
      <c r="E310" s="188"/>
      <c r="F310" s="188"/>
      <c r="G310" s="438"/>
      <c r="H310" s="438"/>
      <c r="M310" s="43"/>
      <c r="N310" s="48"/>
      <c r="O310" s="38"/>
    </row>
    <row r="311" spans="2:15" ht="15" customHeight="1">
      <c r="B311" s="188"/>
      <c r="C311" s="188"/>
      <c r="D311" s="188"/>
      <c r="E311" s="188"/>
      <c r="F311" s="188"/>
      <c r="G311" s="438"/>
      <c r="H311" s="438"/>
      <c r="M311" s="43"/>
      <c r="N311" s="48" t="e">
        <f>IF(N307="ΘΕΩΡΙΑ",#REF!,IF(N307="ΕΡΓΑΣΤΗΡΙΟ",#REF!,0))</f>
        <v>#REF!</v>
      </c>
      <c r="O311" s="38"/>
    </row>
    <row r="312" spans="2:15" ht="15" customHeight="1">
      <c r="B312" s="188"/>
      <c r="C312" s="188"/>
      <c r="D312" s="188"/>
      <c r="E312" s="188"/>
      <c r="F312" s="188"/>
      <c r="G312" s="438"/>
      <c r="H312" s="438"/>
      <c r="M312" s="43"/>
      <c r="N312" s="48"/>
      <c r="O312" s="38"/>
    </row>
    <row r="313" spans="2:15" ht="18.75">
      <c r="B313" s="188"/>
      <c r="C313" s="188"/>
      <c r="D313" s="188"/>
      <c r="E313" s="188"/>
      <c r="F313" s="188"/>
      <c r="G313" s="438"/>
      <c r="H313" s="438"/>
      <c r="M313" s="43"/>
      <c r="N313" s="50" t="str">
        <f>$A$3</f>
        <v>Δ’ Εξάμηνο   -  ΑΙΘΟΥΣΑ : 19</v>
      </c>
      <c r="O313" s="38"/>
    </row>
    <row r="314" spans="2:15" ht="18.75">
      <c r="B314" s="188"/>
      <c r="C314" s="188"/>
      <c r="D314" s="188"/>
      <c r="E314" s="188"/>
      <c r="F314" s="188"/>
      <c r="G314" s="438"/>
      <c r="H314" s="438"/>
      <c r="M314" s="43"/>
      <c r="N314" s="39"/>
      <c r="O314" s="38"/>
    </row>
    <row r="315" spans="2:15" ht="15" customHeight="1">
      <c r="B315" s="188"/>
      <c r="C315" s="188"/>
      <c r="D315" s="188"/>
      <c r="E315" s="188"/>
      <c r="F315" s="188"/>
      <c r="G315" s="438"/>
      <c r="H315" s="438"/>
      <c r="M315" s="43"/>
      <c r="N315" s="17"/>
      <c r="O315" s="38"/>
    </row>
    <row r="316" spans="2:15" ht="15" customHeight="1">
      <c r="B316" s="188"/>
      <c r="C316" s="188"/>
      <c r="D316" s="188"/>
      <c r="E316" s="188"/>
      <c r="F316" s="188"/>
      <c r="G316" s="438"/>
      <c r="H316" s="438"/>
      <c r="M316" s="17"/>
      <c r="N316" s="17"/>
      <c r="O316" s="17"/>
    </row>
    <row r="317" spans="2:15" ht="18.75">
      <c r="B317" s="188"/>
      <c r="C317" s="188"/>
      <c r="D317" s="188"/>
      <c r="E317" s="188"/>
      <c r="F317" s="188"/>
      <c r="G317" s="438"/>
      <c r="H317" s="438"/>
      <c r="M317" s="37"/>
      <c r="N317" s="44" t="str">
        <f>$N$221</f>
        <v>2021 Β</v>
      </c>
      <c r="O317" s="37"/>
    </row>
    <row r="318" spans="2:15" ht="15.75" customHeight="1">
      <c r="B318" s="188"/>
      <c r="C318" s="188"/>
      <c r="D318" s="188"/>
      <c r="E318" s="188"/>
      <c r="F318" s="188"/>
      <c r="G318" s="438"/>
      <c r="H318" s="438"/>
      <c r="M318" s="37"/>
      <c r="N318" s="45"/>
      <c r="O318" s="37"/>
    </row>
    <row r="319" spans="2:15" ht="15.75" customHeight="1">
      <c r="B319" s="188"/>
      <c r="C319" s="188"/>
      <c r="D319" s="188"/>
      <c r="E319" s="188"/>
      <c r="F319" s="188"/>
      <c r="G319" s="438"/>
      <c r="H319" s="438"/>
      <c r="M319" s="42"/>
      <c r="N319" s="46" t="str">
        <f>$A$1</f>
        <v>ΤΕΧΝΙΚΟΣ ΑΙΣΘΗΤΙΚΗΣ ΤΕΧΝΗΣ &amp; ΜΑΚΙΓΙΑΖ</v>
      </c>
      <c r="O319" s="37"/>
    </row>
    <row r="320" spans="2:15" ht="15.75">
      <c r="B320" s="186"/>
      <c r="C320" s="186"/>
      <c r="D320" s="186"/>
      <c r="E320" s="186"/>
      <c r="F320" s="186"/>
      <c r="G320" s="186"/>
      <c r="H320" s="186"/>
      <c r="M320" s="37"/>
      <c r="N320" s="47"/>
      <c r="O320" s="37"/>
    </row>
    <row r="321" spans="2:15" ht="15.75">
      <c r="B321" s="186"/>
      <c r="C321" s="195"/>
      <c r="D321" s="195"/>
      <c r="E321" s="186"/>
      <c r="F321" s="189"/>
      <c r="G321" s="186"/>
      <c r="H321" s="186"/>
      <c r="M321" s="37"/>
      <c r="N321" s="47"/>
      <c r="O321" s="37"/>
    </row>
    <row r="322" spans="2:15" ht="15.75">
      <c r="B322" s="186"/>
      <c r="C322" s="186"/>
      <c r="D322" s="186"/>
      <c r="E322" s="186"/>
      <c r="F322" s="186"/>
      <c r="G322" s="186"/>
      <c r="H322" s="186"/>
      <c r="M322" s="37"/>
      <c r="N322" s="63" t="str">
        <f>B17</f>
        <v>ΘΕΡΑΠΕΙΕΣ ΣΩΜΑΤΟΣ (Θ)</v>
      </c>
      <c r="O322" s="37"/>
    </row>
    <row r="323" spans="2:15" ht="15.75">
      <c r="B323" s="186"/>
      <c r="C323" s="186"/>
      <c r="D323" s="186"/>
      <c r="E323" s="186"/>
      <c r="F323" s="186"/>
      <c r="G323" s="186"/>
      <c r="H323" s="186"/>
      <c r="M323" s="37"/>
      <c r="N323" s="47" t="str">
        <f>IF(N322=B17,IF(C17&lt;&gt;"",C9,IF(D17&lt;&gt;"",D9,0)))</f>
        <v>ΘΕΩΡΙΑ</v>
      </c>
      <c r="O323" s="37"/>
    </row>
    <row r="324" spans="2:15">
      <c r="B324" s="186"/>
      <c r="C324" s="186"/>
      <c r="D324" s="186"/>
      <c r="E324" s="186"/>
      <c r="F324" s="186"/>
      <c r="G324" s="186"/>
      <c r="H324" s="186"/>
      <c r="M324" s="43"/>
      <c r="N324" s="48"/>
      <c r="O324" s="38"/>
    </row>
    <row r="325" spans="2:15" ht="18.75">
      <c r="B325" s="186"/>
      <c r="C325" s="186"/>
      <c r="D325" s="186"/>
      <c r="E325" s="186"/>
      <c r="F325" s="189"/>
      <c r="G325" s="189"/>
      <c r="H325" s="186"/>
      <c r="M325" s="43"/>
      <c r="N325" s="49"/>
      <c r="O325" s="38"/>
    </row>
    <row r="326" spans="2:15">
      <c r="B326" s="186"/>
      <c r="C326" s="186"/>
      <c r="D326" s="186"/>
      <c r="E326" s="186"/>
      <c r="F326" s="186"/>
      <c r="G326" s="186"/>
      <c r="H326" s="186"/>
      <c r="M326" s="43"/>
      <c r="N326" s="48"/>
      <c r="O326" s="38"/>
    </row>
    <row r="327" spans="2:15">
      <c r="B327" s="186"/>
      <c r="C327" s="186"/>
      <c r="D327" s="186"/>
      <c r="E327" s="186"/>
      <c r="F327" s="189"/>
      <c r="G327" s="189"/>
      <c r="H327" s="186"/>
      <c r="M327" s="43"/>
      <c r="N327" s="48" t="str">
        <f>IF(N323="ΘΕΩΡΙΑ",G17,IF(N323="ΕΡΓΑΣΤΗΡΙΟ",H17,0))</f>
        <v>ΛΙΟΥΛΙΑ ΦΑΝΗ (ΑΜ. 9270)</v>
      </c>
      <c r="O327" s="38"/>
    </row>
    <row r="328" spans="2:15">
      <c r="B328" s="186"/>
      <c r="C328" s="186"/>
      <c r="D328" s="186"/>
      <c r="E328" s="186"/>
      <c r="F328" s="186"/>
      <c r="G328" s="186"/>
      <c r="H328" s="186"/>
      <c r="M328" s="43"/>
      <c r="N328" s="48"/>
      <c r="O328" s="38"/>
    </row>
    <row r="329" spans="2:15" ht="18.75">
      <c r="B329" s="196"/>
      <c r="C329" s="99"/>
      <c r="D329" s="99"/>
      <c r="E329" s="99"/>
      <c r="F329" s="99"/>
      <c r="G329" s="435"/>
      <c r="H329" s="435"/>
      <c r="M329" s="43"/>
      <c r="N329" s="50" t="str">
        <f>$A$3</f>
        <v>Δ’ Εξάμηνο   -  ΑΙΘΟΥΣΑ : 19</v>
      </c>
      <c r="O329" s="38"/>
    </row>
    <row r="330" spans="2:15" ht="18.75">
      <c r="B330" s="99"/>
      <c r="C330" s="99"/>
      <c r="D330" s="99"/>
      <c r="E330" s="99"/>
      <c r="F330" s="99"/>
      <c r="G330" s="435"/>
      <c r="H330" s="435"/>
      <c r="M330" s="43"/>
      <c r="N330" s="39"/>
      <c r="O330" s="38"/>
    </row>
    <row r="331" spans="2:15">
      <c r="B331" s="99"/>
      <c r="C331" s="99"/>
      <c r="D331" s="99"/>
      <c r="E331" s="99"/>
      <c r="F331" s="99"/>
      <c r="G331" s="435"/>
      <c r="H331" s="435"/>
      <c r="M331" s="43"/>
      <c r="N331" s="17"/>
      <c r="O331" s="38"/>
    </row>
    <row r="332" spans="2:15">
      <c r="B332" s="99"/>
      <c r="C332" s="99"/>
      <c r="D332" s="99"/>
      <c r="E332" s="99"/>
      <c r="F332" s="99"/>
      <c r="G332" s="435"/>
      <c r="H332" s="435"/>
      <c r="M332" s="17"/>
      <c r="N332" s="17"/>
      <c r="O332" s="17"/>
    </row>
    <row r="333" spans="2:15" ht="26.25">
      <c r="B333" s="182"/>
      <c r="C333" s="182"/>
      <c r="D333" s="182"/>
      <c r="E333" s="182"/>
      <c r="F333" s="182"/>
      <c r="G333" s="439"/>
      <c r="H333" s="439"/>
      <c r="M333" s="37"/>
      <c r="N333" s="44" t="str">
        <f>$N$221</f>
        <v>2021 Β</v>
      </c>
      <c r="O333" s="37"/>
    </row>
    <row r="334" spans="2:15" ht="15.75">
      <c r="B334" s="178"/>
      <c r="C334" s="178"/>
      <c r="D334" s="178"/>
      <c r="E334" s="178"/>
      <c r="F334" s="178"/>
      <c r="G334" s="178"/>
      <c r="H334" s="178"/>
      <c r="M334" s="37"/>
      <c r="N334" s="45"/>
      <c r="O334" s="37"/>
    </row>
    <row r="335" spans="2:15" ht="15.75">
      <c r="B335" s="136"/>
      <c r="C335" s="151"/>
      <c r="D335" s="86"/>
      <c r="E335" s="86"/>
      <c r="F335" s="86"/>
      <c r="G335" s="86"/>
      <c r="H335" s="86"/>
      <c r="M335" s="42"/>
      <c r="N335" s="46" t="str">
        <f>$A$1</f>
        <v>ΤΕΧΝΙΚΟΣ ΑΙΣΘΗΤΙΚΗΣ ΤΕΧΝΗΣ &amp; ΜΑΚΙΓΙΑΖ</v>
      </c>
      <c r="O335" s="37"/>
    </row>
    <row r="336" spans="2:15" ht="15.75">
      <c r="B336" s="136"/>
      <c r="C336" s="151"/>
      <c r="D336" s="86"/>
      <c r="E336" s="86"/>
      <c r="F336" s="86"/>
      <c r="G336" s="86"/>
      <c r="H336" s="86"/>
      <c r="M336" s="37"/>
      <c r="N336" s="47"/>
      <c r="O336" s="37"/>
    </row>
    <row r="337" spans="2:15" ht="15.75">
      <c r="B337" s="136"/>
      <c r="C337" s="151"/>
      <c r="D337" s="86"/>
      <c r="E337" s="86"/>
      <c r="F337" s="86"/>
      <c r="G337" s="86"/>
      <c r="H337" s="86"/>
      <c r="M337" s="37"/>
      <c r="N337" s="47"/>
      <c r="O337" s="37"/>
    </row>
    <row r="338" spans="2:15" ht="18.75">
      <c r="B338" s="136"/>
      <c r="C338" s="151"/>
      <c r="D338" s="86"/>
      <c r="E338" s="86"/>
      <c r="F338" s="86"/>
      <c r="G338" s="86"/>
      <c r="H338" s="86"/>
      <c r="M338" s="37"/>
      <c r="N338" s="49">
        <f>B19</f>
        <v>0</v>
      </c>
      <c r="O338" s="37"/>
    </row>
    <row r="339" spans="2:15" ht="15.75">
      <c r="B339" s="136"/>
      <c r="C339" s="151"/>
      <c r="D339" s="86"/>
      <c r="E339" s="86"/>
      <c r="F339" s="86"/>
      <c r="G339" s="86"/>
      <c r="H339" s="86"/>
      <c r="M339" s="37"/>
      <c r="N339" s="47">
        <f>IF(N338=B19,IF(C19&lt;&gt;"",C9,IF(D19&lt;&gt;"",D9,0)))</f>
        <v>0</v>
      </c>
      <c r="O339" s="37"/>
    </row>
    <row r="340" spans="2:15">
      <c r="B340" s="136"/>
      <c r="C340" s="151"/>
      <c r="D340" s="86"/>
      <c r="E340" s="99"/>
      <c r="F340" s="99"/>
      <c r="G340" s="86"/>
      <c r="H340" s="111"/>
      <c r="M340" s="43"/>
      <c r="N340" s="48"/>
      <c r="O340" s="38"/>
    </row>
    <row r="341" spans="2:15" ht="18.75">
      <c r="B341" s="99"/>
      <c r="C341" s="99"/>
      <c r="D341" s="99"/>
      <c r="E341" s="99"/>
      <c r="F341" s="99"/>
      <c r="G341" s="435"/>
      <c r="H341" s="435"/>
      <c r="M341" s="43"/>
      <c r="N341" s="49"/>
      <c r="O341" s="38"/>
    </row>
    <row r="342" spans="2:15">
      <c r="B342" s="99"/>
      <c r="C342" s="99"/>
      <c r="D342" s="99"/>
      <c r="E342" s="99"/>
      <c r="F342" s="99"/>
      <c r="G342" s="435"/>
      <c r="H342" s="435"/>
      <c r="M342" s="43"/>
      <c r="N342" s="48"/>
      <c r="O342" s="38"/>
    </row>
    <row r="343" spans="2:15">
      <c r="B343" s="99"/>
      <c r="C343" s="99"/>
      <c r="D343" s="99"/>
      <c r="E343" s="99"/>
      <c r="F343" s="99"/>
      <c r="G343" s="435"/>
      <c r="H343" s="435"/>
      <c r="M343" s="43"/>
      <c r="N343" s="48">
        <f>IF(N339="ΘΕΩΡΙΑ",G19,IF(N339="ΕΡΓΑΣΤΗΡΙΟ",H19,0))</f>
        <v>0</v>
      </c>
      <c r="O343" s="38"/>
    </row>
    <row r="344" spans="2:15">
      <c r="B344" s="99"/>
      <c r="C344" s="99"/>
      <c r="D344" s="99"/>
      <c r="E344" s="99"/>
      <c r="F344" s="99"/>
      <c r="G344" s="435"/>
      <c r="H344" s="435"/>
      <c r="M344" s="43"/>
      <c r="N344" s="48"/>
      <c r="O344" s="38"/>
    </row>
    <row r="345" spans="2:15" ht="18.75">
      <c r="B345" s="99"/>
      <c r="C345" s="99"/>
      <c r="D345" s="99"/>
      <c r="E345" s="99"/>
      <c r="F345" s="99"/>
      <c r="G345" s="435"/>
      <c r="H345" s="435"/>
      <c r="M345" s="43"/>
      <c r="N345" s="50" t="str">
        <f>$A$3</f>
        <v>Δ’ Εξάμηνο   -  ΑΙΘΟΥΣΑ : 19</v>
      </c>
      <c r="O345" s="38"/>
    </row>
    <row r="346" spans="2:15" ht="18.75">
      <c r="B346" s="99"/>
      <c r="C346" s="99"/>
      <c r="D346" s="99"/>
      <c r="E346" s="99"/>
      <c r="F346" s="99"/>
      <c r="G346" s="435"/>
      <c r="H346" s="435"/>
      <c r="M346" s="43"/>
      <c r="N346" s="39"/>
      <c r="O346" s="38"/>
    </row>
    <row r="347" spans="2:15">
      <c r="B347" s="99"/>
      <c r="C347" s="99"/>
      <c r="D347" s="99"/>
      <c r="E347" s="99"/>
      <c r="F347" s="99"/>
      <c r="G347" s="435"/>
      <c r="H347" s="435"/>
      <c r="M347" s="43"/>
      <c r="N347" s="17"/>
      <c r="O347" s="38"/>
    </row>
    <row r="348" spans="2:15">
      <c r="B348" s="99"/>
      <c r="C348" s="99"/>
      <c r="D348" s="99"/>
      <c r="E348" s="99"/>
      <c r="F348" s="99"/>
      <c r="G348" s="435"/>
      <c r="H348" s="435"/>
      <c r="M348" s="17"/>
      <c r="N348" s="17"/>
      <c r="O348" s="17"/>
    </row>
    <row r="349" spans="2:15" ht="18.75">
      <c r="B349" s="99"/>
      <c r="C349" s="99"/>
      <c r="D349" s="99"/>
      <c r="E349" s="99"/>
      <c r="F349" s="99"/>
      <c r="G349" s="435"/>
      <c r="H349" s="435"/>
      <c r="M349" s="37"/>
      <c r="N349" s="44" t="str">
        <f>$N$221</f>
        <v>2021 Β</v>
      </c>
      <c r="O349" s="37"/>
    </row>
    <row r="350" spans="2:15" ht="15.75">
      <c r="B350" s="99"/>
      <c r="C350" s="99"/>
      <c r="D350" s="99"/>
      <c r="E350" s="99"/>
      <c r="F350" s="99"/>
      <c r="G350" s="435"/>
      <c r="H350" s="435"/>
      <c r="M350" s="37"/>
      <c r="N350" s="45"/>
      <c r="O350" s="37"/>
    </row>
    <row r="351" spans="2:15" ht="15.75">
      <c r="B351" s="99"/>
      <c r="C351" s="99"/>
      <c r="D351" s="99"/>
      <c r="E351" s="99"/>
      <c r="F351" s="99"/>
      <c r="G351" s="435"/>
      <c r="H351" s="435"/>
      <c r="M351" s="42"/>
      <c r="N351" s="46" t="str">
        <f>$A$1</f>
        <v>ΤΕΧΝΙΚΟΣ ΑΙΣΘΗΤΙΚΗΣ ΤΕΧΝΗΣ &amp; ΜΑΚΙΓΙΑΖ</v>
      </c>
      <c r="O351" s="37"/>
    </row>
    <row r="352" spans="2:15" ht="15.75">
      <c r="B352" s="99"/>
      <c r="C352" s="99"/>
      <c r="D352" s="99"/>
      <c r="E352" s="99"/>
      <c r="F352" s="99"/>
      <c r="G352" s="435"/>
      <c r="H352" s="435"/>
      <c r="M352" s="37"/>
      <c r="N352" s="47"/>
      <c r="O352" s="37"/>
    </row>
    <row r="353" spans="2:15" ht="15.75">
      <c r="B353" s="99"/>
      <c r="C353" s="99"/>
      <c r="D353" s="99"/>
      <c r="E353" s="99"/>
      <c r="F353" s="99"/>
      <c r="G353" s="435"/>
      <c r="H353" s="435"/>
      <c r="M353" s="37"/>
      <c r="N353" s="47"/>
      <c r="O353" s="37"/>
    </row>
    <row r="354" spans="2:15" ht="18.75">
      <c r="B354" s="99"/>
      <c r="C354" s="99"/>
      <c r="D354" s="99"/>
      <c r="E354" s="99"/>
      <c r="F354" s="99"/>
      <c r="G354" s="435"/>
      <c r="H354" s="435"/>
      <c r="M354" s="37"/>
      <c r="N354" s="49">
        <f>B20</f>
        <v>0</v>
      </c>
      <c r="O354" s="37"/>
    </row>
    <row r="355" spans="2:15" ht="15.75">
      <c r="B355" s="99"/>
      <c r="C355" s="99"/>
      <c r="D355" s="99"/>
      <c r="E355" s="99"/>
      <c r="F355" s="99"/>
      <c r="G355" s="435"/>
      <c r="H355" s="435"/>
      <c r="M355" s="37"/>
      <c r="N355" s="47">
        <f>IF(N354=B20,IF(C20&lt;&gt;"",C9,IF(D20&lt;&gt;"",D9,0)))</f>
        <v>0</v>
      </c>
      <c r="O355" s="37"/>
    </row>
    <row r="356" spans="2:15">
      <c r="M356" s="43"/>
      <c r="N356" s="48"/>
      <c r="O356" s="38"/>
    </row>
    <row r="357" spans="2:15" ht="18.75">
      <c r="M357" s="43"/>
      <c r="N357" s="49"/>
      <c r="O357" s="38"/>
    </row>
    <row r="358" spans="2:15">
      <c r="M358" s="43"/>
      <c r="N358" s="48"/>
      <c r="O358" s="38"/>
    </row>
    <row r="359" spans="2:15">
      <c r="M359" s="43"/>
      <c r="N359" s="48">
        <f>IF(N355="ΘΕΩΡΙΑ",G20,IF(N355="ΕΡΓΑΣΤΗΡΙΟ",H20,0))</f>
        <v>0</v>
      </c>
      <c r="O359" s="38"/>
    </row>
    <row r="360" spans="2:15">
      <c r="M360" s="43"/>
      <c r="N360" s="48"/>
      <c r="O360" s="38"/>
    </row>
    <row r="361" spans="2:15" ht="18.75">
      <c r="M361" s="43"/>
      <c r="N361" s="50" t="str">
        <f>$A$3</f>
        <v>Δ’ Εξάμηνο   -  ΑΙΘΟΥΣΑ : 19</v>
      </c>
      <c r="O361" s="38"/>
    </row>
    <row r="362" spans="2:15" ht="18.75">
      <c r="M362" s="43"/>
      <c r="N362" s="39"/>
      <c r="O362" s="38"/>
    </row>
    <row r="363" spans="2:15">
      <c r="M363" s="43"/>
      <c r="N363" s="17"/>
      <c r="O363" s="38"/>
    </row>
    <row r="364" spans="2:15">
      <c r="M364" s="17"/>
      <c r="N364" s="17"/>
      <c r="O364" s="17"/>
    </row>
    <row r="365" spans="2:15" ht="18.75">
      <c r="M365" s="37"/>
      <c r="N365" s="44" t="str">
        <f>$N$221</f>
        <v>2021 Β</v>
      </c>
      <c r="O365" s="37"/>
    </row>
    <row r="366" spans="2:15" ht="15.75">
      <c r="M366" s="37"/>
      <c r="N366" s="45"/>
      <c r="O366" s="37"/>
    </row>
    <row r="367" spans="2:15" ht="15.75">
      <c r="M367" s="42"/>
      <c r="N367" s="46" t="str">
        <f>$A$1</f>
        <v>ΤΕΧΝΙΚΟΣ ΑΙΣΘΗΤΙΚΗΣ ΤΕΧΝΗΣ &amp; ΜΑΚΙΓΙΑΖ</v>
      </c>
      <c r="O367" s="37"/>
    </row>
    <row r="368" spans="2:15" ht="15.75">
      <c r="M368" s="37"/>
      <c r="N368" s="47"/>
      <c r="O368" s="37"/>
    </row>
    <row r="369" spans="13:15" ht="15.75">
      <c r="M369" s="37"/>
      <c r="N369" s="47"/>
      <c r="O369" s="37"/>
    </row>
    <row r="370" spans="13:15" ht="18.75">
      <c r="M370" s="37"/>
      <c r="N370" s="49">
        <f>B21</f>
        <v>0</v>
      </c>
      <c r="O370" s="37"/>
    </row>
    <row r="371" spans="13:15" ht="15.75">
      <c r="M371" s="37"/>
      <c r="N371" s="47">
        <f>IF(N370=B21,IF(C21&lt;&gt;"",C9,IF(D21&lt;&gt;"",D9,0)))</f>
        <v>0</v>
      </c>
      <c r="O371" s="37"/>
    </row>
    <row r="372" spans="13:15">
      <c r="M372" s="43"/>
      <c r="N372" s="48"/>
      <c r="O372" s="38"/>
    </row>
    <row r="373" spans="13:15" ht="18.75">
      <c r="M373" s="43"/>
      <c r="N373" s="49"/>
      <c r="O373" s="38"/>
    </row>
    <row r="374" spans="13:15">
      <c r="M374" s="43"/>
      <c r="N374" s="48"/>
      <c r="O374" s="38"/>
    </row>
    <row r="375" spans="13:15">
      <c r="M375" s="43"/>
      <c r="N375" s="48">
        <f>IF(N371="ΘΕΩΡΙΑ",G21,IF(N371="ΕΡΓΑΣΤΗΡΙΟ",H21,0))</f>
        <v>0</v>
      </c>
      <c r="O375" s="38"/>
    </row>
    <row r="376" spans="13:15">
      <c r="M376" s="43"/>
      <c r="N376" s="48"/>
      <c r="O376" s="38"/>
    </row>
    <row r="377" spans="13:15" ht="18.75">
      <c r="M377" s="43"/>
      <c r="N377" s="50" t="str">
        <f>$A$3</f>
        <v>Δ’ Εξάμηνο   -  ΑΙΘΟΥΣΑ : 19</v>
      </c>
      <c r="O377" s="38"/>
    </row>
    <row r="378" spans="13:15" ht="18.75">
      <c r="M378" s="43"/>
      <c r="N378" s="39"/>
      <c r="O378" s="38"/>
    </row>
    <row r="379" spans="13:15">
      <c r="M379" s="43"/>
      <c r="N379" s="17"/>
      <c r="O379" s="38"/>
    </row>
    <row r="380" spans="13:15">
      <c r="M380" s="17"/>
      <c r="N380" s="17"/>
      <c r="O380" s="17"/>
    </row>
    <row r="381" spans="13:15" ht="18.75">
      <c r="M381" s="37"/>
      <c r="N381" s="44" t="str">
        <f>$N$221</f>
        <v>2021 Β</v>
      </c>
      <c r="O381" s="37"/>
    </row>
    <row r="382" spans="13:15" ht="15.75">
      <c r="M382" s="37"/>
      <c r="N382" s="45"/>
      <c r="O382" s="37"/>
    </row>
    <row r="383" spans="13:15" ht="15.75">
      <c r="M383" s="42"/>
      <c r="N383" s="46" t="str">
        <f>$A$1</f>
        <v>ΤΕΧΝΙΚΟΣ ΑΙΣΘΗΤΙΚΗΣ ΤΕΧΝΗΣ &amp; ΜΑΚΙΓΙΑΖ</v>
      </c>
      <c r="O383" s="37"/>
    </row>
    <row r="384" spans="13:15" ht="15.75">
      <c r="M384" s="37"/>
      <c r="N384" s="47"/>
      <c r="O384" s="37"/>
    </row>
    <row r="385" spans="13:15" ht="15.75">
      <c r="M385" s="37"/>
      <c r="N385" s="47"/>
      <c r="O385" s="37"/>
    </row>
    <row r="386" spans="13:15" ht="15.75">
      <c r="M386" s="37"/>
      <c r="N386" s="62">
        <f>B22</f>
        <v>0</v>
      </c>
      <c r="O386" s="37"/>
    </row>
    <row r="387" spans="13:15" ht="15.75">
      <c r="M387" s="37"/>
      <c r="N387" s="47">
        <f>IF(N386=B22,IF(C22&lt;&gt;"",C9,IF(D22&lt;&gt;"",D9,0)))</f>
        <v>0</v>
      </c>
      <c r="O387" s="37"/>
    </row>
    <row r="388" spans="13:15">
      <c r="M388" s="43"/>
      <c r="N388" s="48"/>
      <c r="O388" s="38"/>
    </row>
    <row r="389" spans="13:15" ht="18.75">
      <c r="M389" s="43"/>
      <c r="N389" s="49"/>
      <c r="O389" s="38"/>
    </row>
    <row r="390" spans="13:15">
      <c r="M390" s="43"/>
      <c r="N390" s="48"/>
      <c r="O390" s="38"/>
    </row>
    <row r="391" spans="13:15">
      <c r="M391" s="43"/>
      <c r="N391" s="48">
        <f>IF(N387="ΘΕΩΡΙΑ",G22,IF(N387="ΕΡΓΑΣΤΗΡΙΟ",H22,0))</f>
        <v>0</v>
      </c>
      <c r="O391" s="38"/>
    </row>
    <row r="392" spans="13:15">
      <c r="M392" s="43"/>
      <c r="N392" s="48"/>
      <c r="O392" s="38"/>
    </row>
    <row r="393" spans="13:15" ht="18.75">
      <c r="M393" s="43"/>
      <c r="N393" s="50" t="str">
        <f>$A$3</f>
        <v>Δ’ Εξάμηνο   -  ΑΙΘΟΥΣΑ : 19</v>
      </c>
      <c r="O393" s="38"/>
    </row>
    <row r="394" spans="13:15" ht="18.75">
      <c r="M394" s="43"/>
      <c r="N394" s="39"/>
      <c r="O394" s="38"/>
    </row>
    <row r="395" spans="13:15">
      <c r="M395" s="43"/>
      <c r="N395" s="17"/>
      <c r="O395" s="38"/>
    </row>
    <row r="396" spans="13:15">
      <c r="M396" s="17"/>
      <c r="N396" s="17"/>
      <c r="O396" s="17"/>
    </row>
    <row r="397" spans="13:15" ht="18.75">
      <c r="M397" s="37"/>
      <c r="N397" s="44" t="str">
        <f>$N$221</f>
        <v>2021 Β</v>
      </c>
      <c r="O397" s="37"/>
    </row>
    <row r="398" spans="13:15" ht="15.75">
      <c r="M398" s="37"/>
      <c r="N398" s="45"/>
      <c r="O398" s="37"/>
    </row>
    <row r="399" spans="13:15" ht="15.75">
      <c r="M399" s="42"/>
      <c r="N399" s="46" t="str">
        <f>$A$1</f>
        <v>ΤΕΧΝΙΚΟΣ ΑΙΣΘΗΤΙΚΗΣ ΤΕΧΝΗΣ &amp; ΜΑΚΙΓΙΑΖ</v>
      </c>
      <c r="O399" s="37"/>
    </row>
    <row r="400" spans="13:15" ht="15.75">
      <c r="M400" s="37"/>
      <c r="N400" s="47"/>
      <c r="O400" s="37"/>
    </row>
    <row r="401" spans="13:15" ht="15.75">
      <c r="M401" s="37"/>
      <c r="N401" s="47"/>
      <c r="O401" s="37"/>
    </row>
    <row r="402" spans="13:15" ht="15.75">
      <c r="M402" s="37"/>
      <c r="N402" s="63">
        <f>B23</f>
        <v>0</v>
      </c>
      <c r="O402" s="37"/>
    </row>
    <row r="403" spans="13:15" ht="15.75">
      <c r="M403" s="43"/>
      <c r="N403" s="47">
        <f>IF(N402=B23,IF(C23&lt;&gt;"",C9,IF(D23&lt;&gt;"",D9,0)))</f>
        <v>0</v>
      </c>
      <c r="O403" s="38"/>
    </row>
    <row r="404" spans="13:15" ht="18.75">
      <c r="M404" s="43"/>
      <c r="N404" s="51"/>
      <c r="O404" s="38"/>
    </row>
    <row r="405" spans="13:15">
      <c r="M405" s="43"/>
      <c r="N405" s="48"/>
      <c r="O405" s="38"/>
    </row>
    <row r="406" spans="13:15">
      <c r="M406" s="43"/>
      <c r="N406" s="48">
        <f>IF(N403="ΘΕΩΡΙΑ",G23,IF(N403="ΕΡΓΑΣΤΗΡΙΟ",H23,0))</f>
        <v>0</v>
      </c>
      <c r="O406" s="38"/>
    </row>
    <row r="407" spans="13:15">
      <c r="M407" s="43"/>
      <c r="N407" s="48"/>
      <c r="O407" s="38"/>
    </row>
    <row r="408" spans="13:15" ht="18.75">
      <c r="M408" s="43"/>
      <c r="N408" s="50" t="str">
        <f>$A$3</f>
        <v>Δ’ Εξάμηνο   -  ΑΙΘΟΥΣΑ : 19</v>
      </c>
      <c r="O408" s="38"/>
    </row>
    <row r="409" spans="13:15" ht="18.75">
      <c r="M409" s="43"/>
      <c r="N409" s="39"/>
      <c r="O409" s="38"/>
    </row>
    <row r="410" spans="13:15">
      <c r="M410" s="43"/>
      <c r="N410" s="17"/>
      <c r="O410" s="38"/>
    </row>
    <row r="412" spans="13:15" ht="18.75">
      <c r="N412" s="44" t="str">
        <f>$N$221</f>
        <v>2021 Β</v>
      </c>
    </row>
    <row r="413" spans="13:15" ht="15.75">
      <c r="N413" s="45"/>
    </row>
    <row r="414" spans="13:15" ht="15.75">
      <c r="N414" s="46" t="str">
        <f>$A$1</f>
        <v>ΤΕΧΝΙΚΟΣ ΑΙΣΘΗΤΙΚΗΣ ΤΕΧΝΗΣ &amp; ΜΑΚΙΓΙΑΖ</v>
      </c>
    </row>
    <row r="415" spans="13:15" ht="15.75">
      <c r="N415" s="47"/>
    </row>
    <row r="416" spans="13:15" ht="15.75">
      <c r="N416" s="47"/>
    </row>
    <row r="417" spans="14:14" ht="18.75">
      <c r="N417" s="49">
        <f>B24</f>
        <v>0</v>
      </c>
    </row>
    <row r="418" spans="14:14" ht="15.75">
      <c r="N418" s="47">
        <f>IF(N417=B24,IF(C24&lt;&gt;"",C9,IF(D24&lt;&gt;"",D9,0)))</f>
        <v>0</v>
      </c>
    </row>
    <row r="419" spans="14:14" ht="18.75">
      <c r="N419" s="51"/>
    </row>
    <row r="420" spans="14:14">
      <c r="N420" s="48"/>
    </row>
    <row r="421" spans="14:14">
      <c r="N421" s="48">
        <f>IF(N418="ΘΕΩΡΙΑ",G24,IF(N418="ΕΡΓΑΣΤΗΡΙΟ",H24,0))</f>
        <v>0</v>
      </c>
    </row>
    <row r="422" spans="14:14">
      <c r="N422" s="48"/>
    </row>
    <row r="423" spans="14:14" ht="18.75">
      <c r="N423" s="50" t="str">
        <f>$A$3</f>
        <v>Δ’ Εξάμηνο   -  ΑΙΘΟΥΣΑ : 19</v>
      </c>
    </row>
  </sheetData>
  <mergeCells count="10">
    <mergeCell ref="M205:N205"/>
    <mergeCell ref="A1:H1"/>
    <mergeCell ref="A2:H2"/>
    <mergeCell ref="A3:H3"/>
    <mergeCell ref="B8:B9"/>
    <mergeCell ref="E8:E9"/>
    <mergeCell ref="F8:F9"/>
    <mergeCell ref="G8:G9"/>
    <mergeCell ref="H8:H9"/>
    <mergeCell ref="B196:H196"/>
  </mergeCells>
  <dataValidations count="1">
    <dataValidation type="list" allowBlank="1" showInputMessage="1" showErrorMessage="1" sqref="D205:H205">
      <formula1>mathimata3</formula1>
    </dataValidation>
  </dataValidations>
  <printOptions horizontalCentered="1" verticalCentered="1"/>
  <pageMargins left="0" right="0" top="0" bottom="0" header="0" footer="0"/>
  <pageSetup paperSize="9" scale="75" fitToHeight="5" orientation="landscape" r:id="rId1"/>
  <rowBreaks count="13" manualBreakCount="13">
    <brk id="26" max="16383" man="1"/>
    <brk id="34" max="16383" man="1"/>
    <brk id="41" max="16383" man="1"/>
    <brk id="48" max="16383" man="1"/>
    <brk id="54" max="16383" man="1"/>
    <brk id="61" max="16383" man="1"/>
    <brk id="68" max="16383" man="1"/>
    <brk id="82" max="16383" man="1"/>
    <brk id="89" max="16383" man="1"/>
    <brk id="96" max="16383" man="1"/>
    <brk id="103" max="16383" man="1"/>
    <brk id="110" max="16383" man="1"/>
    <brk id="118" max="16383" man="1"/>
  </rowBreaks>
  <legacyDrawing r:id="rId2"/>
  <oleObjects>
    <oleObject progId="Word.Document.8" shapeId="58369" r:id="rId3"/>
    <oleObject progId="Word.Document.8" shapeId="58370" r:id="rId4"/>
    <oleObject progId="Word.Document.8" shapeId="58371" r:id="rId5"/>
    <oleObject progId="Word.Document.8" shapeId="58372" r:id="rId6"/>
    <oleObject progId="Word.Document.8" shapeId="58373" r:id="rId7"/>
    <oleObject progId="Word.Document.8" shapeId="58374" r:id="rId8"/>
    <oleObject progId="Word.Document.8" shapeId="58375" r:id="rId9"/>
    <oleObject progId="Word.Document.8" shapeId="58376" r:id="rId10"/>
    <oleObject progId="Word.Document.8" shapeId="58377" r:id="rId11"/>
  </oleObjects>
</worksheet>
</file>

<file path=xl/worksheets/sheet12.xml><?xml version="1.0" encoding="utf-8"?>
<worksheet xmlns="http://schemas.openxmlformats.org/spreadsheetml/2006/main" xmlns:r="http://schemas.openxmlformats.org/officeDocument/2006/relationships">
  <dimension ref="A1:R478"/>
  <sheetViews>
    <sheetView topLeftCell="A147" zoomScale="85" zoomScaleNormal="85" workbookViewId="0">
      <selection activeCell="F157" sqref="F157"/>
    </sheetView>
  </sheetViews>
  <sheetFormatPr defaultRowHeight="15"/>
  <cols>
    <col min="2" max="2" width="23.28515625" customWidth="1"/>
    <col min="3" max="3" width="16.28515625" customWidth="1"/>
    <col min="4" max="4" width="22.28515625" customWidth="1"/>
    <col min="5" max="5" width="19.140625" customWidth="1"/>
    <col min="6" max="6" width="18.7109375" customWidth="1"/>
    <col min="7" max="7" width="17.28515625" style="424" customWidth="1"/>
    <col min="8" max="8" width="15.5703125" style="424" customWidth="1"/>
    <col min="9" max="9" width="12.85546875" customWidth="1"/>
    <col min="12" max="12" width="6.28515625" hidden="1" customWidth="1"/>
    <col min="13" max="13" width="46.5703125" hidden="1" customWidth="1"/>
    <col min="14" max="14" width="36.85546875" hidden="1" customWidth="1"/>
    <col min="15" max="15" width="9.28515625" hidden="1" customWidth="1"/>
    <col min="16" max="16" width="11.85546875" hidden="1" customWidth="1"/>
    <col min="17" max="17" width="0" hidden="1" customWidth="1"/>
    <col min="18" max="18" width="10.85546875" customWidth="1"/>
  </cols>
  <sheetData>
    <row r="1" spans="1:14" ht="20.25">
      <c r="A1" s="487" t="s">
        <v>101</v>
      </c>
      <c r="B1" s="487"/>
      <c r="C1" s="487"/>
      <c r="D1" s="487"/>
      <c r="E1" s="487"/>
      <c r="F1" s="487"/>
      <c r="G1" s="487"/>
      <c r="H1" s="487"/>
      <c r="I1" s="155"/>
    </row>
    <row r="2" spans="1:14">
      <c r="A2" s="71"/>
      <c r="B2" s="71"/>
      <c r="C2" s="71"/>
      <c r="D2" s="71"/>
      <c r="E2" s="71"/>
      <c r="F2" s="72"/>
      <c r="G2" s="454"/>
      <c r="H2" s="454"/>
      <c r="I2" s="155"/>
    </row>
    <row r="3" spans="1:14" ht="18" customHeight="1">
      <c r="A3" s="487" t="s">
        <v>345</v>
      </c>
      <c r="B3" s="487"/>
      <c r="C3" s="487"/>
      <c r="D3" s="487"/>
      <c r="E3" s="487"/>
      <c r="F3" s="487"/>
      <c r="G3" s="487"/>
      <c r="H3" s="487"/>
      <c r="I3" s="155"/>
    </row>
    <row r="4" spans="1:14">
      <c r="A4" s="155"/>
      <c r="B4" s="155"/>
      <c r="C4" s="484" t="s">
        <v>170</v>
      </c>
      <c r="D4" s="484"/>
      <c r="E4" s="484"/>
      <c r="F4" s="155"/>
      <c r="I4" s="155"/>
    </row>
    <row r="5" spans="1:14">
      <c r="A5" s="155"/>
      <c r="B5" s="3" t="s">
        <v>9</v>
      </c>
      <c r="C5" s="155"/>
      <c r="D5" s="155"/>
      <c r="E5" s="155"/>
      <c r="F5" s="155"/>
      <c r="I5" s="155"/>
    </row>
    <row r="6" spans="1:14" ht="20.25" customHeight="1">
      <c r="A6" s="155"/>
      <c r="B6" s="4"/>
      <c r="C6" s="155"/>
      <c r="D6" s="155"/>
      <c r="E6" s="155"/>
      <c r="F6" s="155"/>
      <c r="I6" s="155"/>
    </row>
    <row r="7" spans="1:14" ht="15.75" thickBot="1">
      <c r="A7" s="155"/>
      <c r="B7" s="4"/>
      <c r="C7" s="155"/>
      <c r="D7" s="155"/>
      <c r="E7" s="155"/>
      <c r="F7" s="155"/>
      <c r="I7" s="155"/>
    </row>
    <row r="8" spans="1:14" ht="40.5" customHeight="1" thickBot="1">
      <c r="A8" s="155"/>
      <c r="B8" s="476" t="s">
        <v>2</v>
      </c>
      <c r="C8" s="55" t="s">
        <v>3</v>
      </c>
      <c r="D8" s="7" t="s">
        <v>3</v>
      </c>
      <c r="E8" s="476" t="s">
        <v>5</v>
      </c>
      <c r="F8" s="476" t="s">
        <v>6</v>
      </c>
      <c r="G8" s="476" t="s">
        <v>7</v>
      </c>
      <c r="H8" s="476" t="s">
        <v>8</v>
      </c>
      <c r="I8" s="155"/>
    </row>
    <row r="9" spans="1:14" ht="12" customHeight="1">
      <c r="A9" s="155"/>
      <c r="B9" s="477"/>
      <c r="C9" s="56" t="s">
        <v>35</v>
      </c>
      <c r="D9" s="9" t="s">
        <v>4</v>
      </c>
      <c r="E9" s="477"/>
      <c r="F9" s="477"/>
      <c r="G9" s="477"/>
      <c r="H9" s="477"/>
      <c r="I9" s="155"/>
      <c r="M9" s="98"/>
      <c r="N9" s="116"/>
    </row>
    <row r="10" spans="1:14" ht="45">
      <c r="A10" s="95">
        <f>COUNTIF(B26:H184,B10)</f>
        <v>45</v>
      </c>
      <c r="B10" s="92" t="s">
        <v>46</v>
      </c>
      <c r="C10" s="30"/>
      <c r="D10" s="32">
        <v>3</v>
      </c>
      <c r="E10" s="128">
        <f t="shared" ref="E10:E19" si="0">C10+D10</f>
        <v>3</v>
      </c>
      <c r="F10" s="128">
        <f>ROUND(E10*15*0.15,0)</f>
        <v>7</v>
      </c>
      <c r="G10" s="255"/>
      <c r="H10" s="226" t="s">
        <v>374</v>
      </c>
      <c r="I10" s="155">
        <f>E10*15</f>
        <v>45</v>
      </c>
      <c r="J10">
        <f>A10-I10</f>
        <v>0</v>
      </c>
      <c r="M10" s="74"/>
      <c r="N10" s="117"/>
    </row>
    <row r="11" spans="1:14" s="93" customFormat="1" ht="45">
      <c r="A11" s="95">
        <f>COUNTIF(B26:H184,B11)</f>
        <v>75</v>
      </c>
      <c r="B11" s="92" t="s">
        <v>235</v>
      </c>
      <c r="C11" s="30"/>
      <c r="D11" s="32">
        <v>5</v>
      </c>
      <c r="E11" s="128">
        <f>C11+D11</f>
        <v>5</v>
      </c>
      <c r="F11" s="128">
        <f>ROUND(E11*15*0.15,0)</f>
        <v>11</v>
      </c>
      <c r="G11" s="226"/>
      <c r="H11" s="226" t="s">
        <v>381</v>
      </c>
      <c r="I11" s="155">
        <f>E11*15</f>
        <v>75</v>
      </c>
      <c r="J11" s="94">
        <f>A11-I11</f>
        <v>0</v>
      </c>
      <c r="M11" s="98"/>
      <c r="N11" s="117" t="str">
        <f>A1</f>
        <v>ΣΤΕΛΕΧΟΣ ΔΙΟΙΚΗΣΗΣ ΚΑΙ ΟΙΚΟΝΟΜΙΑΣ</v>
      </c>
    </row>
    <row r="12" spans="1:14" ht="45">
      <c r="A12" s="8">
        <f>COUNTIF(B26:H184,B12)</f>
        <v>30</v>
      </c>
      <c r="B12" s="92" t="s">
        <v>236</v>
      </c>
      <c r="C12" s="30">
        <v>2</v>
      </c>
      <c r="D12" s="32"/>
      <c r="E12" s="128">
        <f t="shared" si="0"/>
        <v>2</v>
      </c>
      <c r="F12" s="128">
        <f>ROUND(E12*15*0.15,0)</f>
        <v>5</v>
      </c>
      <c r="G12" s="226" t="s">
        <v>380</v>
      </c>
      <c r="H12" s="269"/>
      <c r="I12" s="155">
        <f t="shared" ref="I12:I19" si="1">E12*15</f>
        <v>30</v>
      </c>
      <c r="J12">
        <f t="shared" ref="J12:J19" si="2">A12-I12</f>
        <v>0</v>
      </c>
      <c r="M12" s="98"/>
      <c r="N12" s="117"/>
    </row>
    <row r="13" spans="1:14" ht="45">
      <c r="A13" s="8">
        <f>COUNTIF(B26:H184,B13)</f>
        <v>30</v>
      </c>
      <c r="B13" s="92" t="s">
        <v>237</v>
      </c>
      <c r="C13" s="30">
        <v>2</v>
      </c>
      <c r="D13" s="32"/>
      <c r="E13" s="128">
        <f t="shared" si="0"/>
        <v>2</v>
      </c>
      <c r="F13" s="128">
        <f t="shared" ref="F13:F19" si="3">ROUND(E13*15*0.15,0)</f>
        <v>5</v>
      </c>
      <c r="G13" s="226" t="s">
        <v>373</v>
      </c>
      <c r="H13" s="269"/>
      <c r="I13" s="155">
        <f t="shared" si="1"/>
        <v>30</v>
      </c>
      <c r="J13">
        <f t="shared" si="2"/>
        <v>0</v>
      </c>
      <c r="M13" s="98"/>
      <c r="N13" s="117" t="str">
        <f>A3</f>
        <v>Δ’ Εξάμηνο   -  ΑΙΘΟΥΣΑ : 17</v>
      </c>
    </row>
    <row r="14" spans="1:14" ht="42.75" customHeight="1">
      <c r="A14" s="8">
        <f>COUNTIF(B26:H184,B14)</f>
        <v>30</v>
      </c>
      <c r="B14" s="92" t="s">
        <v>238</v>
      </c>
      <c r="C14" s="30">
        <v>2</v>
      </c>
      <c r="D14" s="32"/>
      <c r="E14" s="128">
        <f t="shared" si="0"/>
        <v>2</v>
      </c>
      <c r="F14" s="128">
        <f t="shared" si="3"/>
        <v>5</v>
      </c>
      <c r="G14" s="226" t="s">
        <v>373</v>
      </c>
      <c r="H14" s="269"/>
      <c r="I14" s="155">
        <f>E14*15</f>
        <v>30</v>
      </c>
      <c r="J14">
        <f t="shared" si="2"/>
        <v>0</v>
      </c>
      <c r="K14" s="115"/>
      <c r="M14" s="98"/>
      <c r="N14" s="117" t="s">
        <v>170</v>
      </c>
    </row>
    <row r="15" spans="1:14" s="106" customFormat="1" ht="49.5" customHeight="1" thickBot="1">
      <c r="A15" s="8">
        <f>COUNTIF(B26:H184,B15)</f>
        <v>30</v>
      </c>
      <c r="B15" s="92" t="s">
        <v>239</v>
      </c>
      <c r="C15" s="30">
        <v>2</v>
      </c>
      <c r="D15" s="32"/>
      <c r="E15" s="128">
        <f>C15+D15</f>
        <v>2</v>
      </c>
      <c r="F15" s="128">
        <f>ROUND(E15*15*0.15,0)</f>
        <v>5</v>
      </c>
      <c r="G15" s="226" t="s">
        <v>370</v>
      </c>
      <c r="H15" s="269"/>
      <c r="I15" s="155">
        <f>E15*15</f>
        <v>30</v>
      </c>
      <c r="J15" s="155">
        <f t="shared" si="2"/>
        <v>0</v>
      </c>
      <c r="M15" s="98"/>
      <c r="N15" s="114"/>
    </row>
    <row r="16" spans="1:14" ht="50.25" customHeight="1">
      <c r="A16" s="8">
        <f>COUNTIF(B26:H184,B16)</f>
        <v>30</v>
      </c>
      <c r="B16" s="92" t="s">
        <v>240</v>
      </c>
      <c r="C16" s="30"/>
      <c r="D16" s="32">
        <v>2</v>
      </c>
      <c r="E16" s="128">
        <f t="shared" si="0"/>
        <v>2</v>
      </c>
      <c r="F16" s="128">
        <f t="shared" si="3"/>
        <v>5</v>
      </c>
      <c r="G16" s="269"/>
      <c r="H16" s="226" t="s">
        <v>373</v>
      </c>
      <c r="I16" s="155">
        <f t="shared" si="1"/>
        <v>30</v>
      </c>
      <c r="J16">
        <f t="shared" si="2"/>
        <v>0</v>
      </c>
      <c r="M16" s="98"/>
    </row>
    <row r="17" spans="1:14" ht="42.75" customHeight="1">
      <c r="A17" s="8">
        <f>COUNTIF(B26:H184,B17)</f>
        <v>30</v>
      </c>
      <c r="B17" s="127" t="s">
        <v>251</v>
      </c>
      <c r="C17" s="30">
        <v>2</v>
      </c>
      <c r="D17" s="32"/>
      <c r="E17" s="128">
        <f t="shared" si="0"/>
        <v>2</v>
      </c>
      <c r="F17" s="128">
        <f t="shared" si="3"/>
        <v>5</v>
      </c>
      <c r="G17" s="226" t="s">
        <v>374</v>
      </c>
      <c r="H17" s="448"/>
      <c r="I17" s="155">
        <f t="shared" si="1"/>
        <v>30</v>
      </c>
      <c r="J17">
        <f t="shared" si="2"/>
        <v>0</v>
      </c>
      <c r="M17" s="98"/>
      <c r="N17" s="165"/>
    </row>
    <row r="18" spans="1:14" ht="53.25" customHeight="1" thickBot="1">
      <c r="A18" s="8">
        <f>COUNTIF(B26:H184,B18)</f>
        <v>0</v>
      </c>
      <c r="B18" s="31"/>
      <c r="C18" s="32"/>
      <c r="D18" s="32"/>
      <c r="E18" s="128">
        <f t="shared" si="0"/>
        <v>0</v>
      </c>
      <c r="F18" s="128">
        <f t="shared" si="3"/>
        <v>0</v>
      </c>
      <c r="G18" s="69"/>
      <c r="H18" s="69"/>
      <c r="I18" s="155">
        <f t="shared" si="1"/>
        <v>0</v>
      </c>
      <c r="J18">
        <f t="shared" si="2"/>
        <v>0</v>
      </c>
      <c r="M18" s="98"/>
      <c r="N18" s="165"/>
    </row>
    <row r="19" spans="1:14">
      <c r="A19" s="8">
        <f>COUNTIF(B26:H158,B19)</f>
        <v>0</v>
      </c>
      <c r="B19" s="31"/>
      <c r="C19" s="96"/>
      <c r="D19" s="69"/>
      <c r="E19" s="128">
        <f t="shared" si="0"/>
        <v>0</v>
      </c>
      <c r="F19" s="128">
        <f t="shared" si="3"/>
        <v>0</v>
      </c>
      <c r="G19" s="128"/>
      <c r="H19" s="89"/>
      <c r="I19" s="155">
        <f t="shared" si="1"/>
        <v>0</v>
      </c>
      <c r="J19">
        <f t="shared" si="2"/>
        <v>0</v>
      </c>
      <c r="N19" s="116" t="str">
        <f>N11</f>
        <v>ΣΤΕΛΕΧΟΣ ΔΙΟΙΚΗΣΗΣ ΚΑΙ ΟΙΚΟΝΟΜΙΑΣ</v>
      </c>
    </row>
    <row r="20" spans="1:14" ht="15" hidden="1" customHeight="1">
      <c r="A20" s="8">
        <f>COUNTIF(B28:H160,B20)</f>
        <v>0</v>
      </c>
      <c r="B20" s="128"/>
      <c r="C20" s="97"/>
      <c r="D20" s="128"/>
      <c r="E20" s="128">
        <f>C20+D20</f>
        <v>0</v>
      </c>
      <c r="F20" s="128">
        <f>ROUND(E20*15*0.15,0)</f>
        <v>0</v>
      </c>
      <c r="G20" s="128"/>
      <c r="H20" s="128"/>
      <c r="I20" s="155">
        <f>E20*15</f>
        <v>0</v>
      </c>
      <c r="J20" s="106">
        <f>A20-I20</f>
        <v>0</v>
      </c>
      <c r="N20" s="117"/>
    </row>
    <row r="21" spans="1:14" ht="15" hidden="1" customHeight="1">
      <c r="A21" s="8">
        <f>COUNTIF(B28:H160,B21)</f>
        <v>0</v>
      </c>
      <c r="B21" s="128"/>
      <c r="C21" s="97"/>
      <c r="D21" s="128"/>
      <c r="E21" s="128">
        <f>C21+D21</f>
        <v>0</v>
      </c>
      <c r="F21" s="128">
        <f>ROUND(E21*15*0.15,0)</f>
        <v>0</v>
      </c>
      <c r="G21" s="128"/>
      <c r="H21" s="128"/>
      <c r="I21" s="155">
        <f>E21*15</f>
        <v>0</v>
      </c>
      <c r="J21" s="106">
        <f>A21-I21</f>
        <v>0</v>
      </c>
      <c r="N21" s="117"/>
    </row>
    <row r="22" spans="1:14" ht="15" hidden="1" customHeight="1">
      <c r="A22" s="8">
        <f>COUNTIF(B30:H162,B22)</f>
        <v>0</v>
      </c>
      <c r="B22" s="128"/>
      <c r="C22" s="97"/>
      <c r="D22" s="128"/>
      <c r="E22" s="128">
        <f>C22+D22</f>
        <v>0</v>
      </c>
      <c r="F22" s="128">
        <f>ROUND(E22*15*0.15,0)</f>
        <v>0</v>
      </c>
      <c r="G22" s="12"/>
      <c r="H22" s="12"/>
      <c r="I22" s="155">
        <f>E22*15</f>
        <v>0</v>
      </c>
      <c r="J22" s="106">
        <f>A22-I22</f>
        <v>0</v>
      </c>
      <c r="N22" s="117"/>
    </row>
    <row r="23" spans="1:14" ht="15" hidden="1" customHeight="1">
      <c r="A23" s="8">
        <f>COUNTIF(B30:H162,B23)</f>
        <v>0</v>
      </c>
      <c r="B23" s="128"/>
      <c r="C23" s="97"/>
      <c r="D23" s="128"/>
      <c r="E23" s="128">
        <f>C23+D23</f>
        <v>0</v>
      </c>
      <c r="F23" s="128">
        <f>ROUND(E23*15*0.15,0)</f>
        <v>0</v>
      </c>
      <c r="G23" s="128"/>
      <c r="H23" s="128"/>
      <c r="I23" s="155">
        <f>E23*15</f>
        <v>0</v>
      </c>
      <c r="J23" s="106">
        <f>A23-I23</f>
        <v>0</v>
      </c>
      <c r="N23" s="211"/>
    </row>
    <row r="24" spans="1:14" ht="15" hidden="1" customHeight="1">
      <c r="A24" s="8">
        <f>COUNTIF(B32:H164,B24)</f>
        <v>0</v>
      </c>
      <c r="B24" s="128"/>
      <c r="C24" s="97"/>
      <c r="D24" s="128"/>
      <c r="E24" s="128">
        <f>C24+D24</f>
        <v>0</v>
      </c>
      <c r="F24" s="128">
        <f>ROUND(E24*15*0.15,0)</f>
        <v>0</v>
      </c>
      <c r="G24" s="128"/>
      <c r="H24" s="128"/>
      <c r="I24" s="155">
        <f>E24*15</f>
        <v>0</v>
      </c>
      <c r="J24" s="106">
        <f>A24-I24</f>
        <v>0</v>
      </c>
      <c r="N24" s="117"/>
    </row>
    <row r="25" spans="1:14">
      <c r="A25" s="127">
        <f>SUM(A10:A24)</f>
        <v>300</v>
      </c>
      <c r="B25" s="163" t="s">
        <v>20</v>
      </c>
      <c r="C25" s="163">
        <f>SUM(C10:C24)</f>
        <v>10</v>
      </c>
      <c r="D25" s="163">
        <f>SUM(D10:D24)</f>
        <v>10</v>
      </c>
      <c r="E25" s="127"/>
      <c r="F25" s="127"/>
      <c r="G25" s="92"/>
      <c r="H25" s="92"/>
      <c r="I25" s="155"/>
      <c r="N25" s="117"/>
    </row>
    <row r="26" spans="1:14">
      <c r="A26" s="155"/>
      <c r="B26" s="155"/>
      <c r="C26" s="155"/>
      <c r="D26" s="155"/>
      <c r="E26" s="155"/>
      <c r="F26" s="155"/>
      <c r="I26" s="155"/>
      <c r="N26" s="117"/>
    </row>
    <row r="27" spans="1:14" ht="15" hidden="1" customHeight="1">
      <c r="A27" s="155"/>
      <c r="B27" s="155"/>
      <c r="C27" s="155"/>
      <c r="D27" s="155"/>
      <c r="E27" s="155"/>
      <c r="F27" s="155"/>
      <c r="I27" s="155"/>
      <c r="N27" s="117" t="str">
        <f>N13</f>
        <v>Δ’ Εξάμηνο   -  ΑΙΘΟΥΣΑ : 17</v>
      </c>
    </row>
    <row r="28" spans="1:14" ht="15" hidden="1" customHeight="1">
      <c r="A28" s="155"/>
      <c r="B28" s="155"/>
      <c r="C28" s="155"/>
      <c r="D28" s="155"/>
      <c r="E28" s="155"/>
      <c r="F28" s="155"/>
      <c r="I28" s="155"/>
      <c r="N28" s="212"/>
    </row>
    <row r="29" spans="1:14" ht="31.5" hidden="1" customHeight="1">
      <c r="A29" s="155">
        <v>1</v>
      </c>
      <c r="B29" s="5" t="s">
        <v>0</v>
      </c>
      <c r="C29" s="5" t="s">
        <v>1</v>
      </c>
      <c r="D29" s="5" t="s">
        <v>114</v>
      </c>
      <c r="E29" s="5" t="s">
        <v>115</v>
      </c>
      <c r="F29" s="5" t="s">
        <v>116</v>
      </c>
      <c r="G29" s="5" t="s">
        <v>134</v>
      </c>
      <c r="H29" s="5" t="s">
        <v>151</v>
      </c>
      <c r="I29" s="155"/>
      <c r="N29" s="117" t="str">
        <f>N14</f>
        <v>ΣΧΟΛΙΚΗ ΧΡΟΝΙΑ 2021-2022</v>
      </c>
    </row>
    <row r="30" spans="1:14" ht="15" hidden="1" customHeight="1">
      <c r="A30" s="155"/>
      <c r="B30" s="6">
        <v>1</v>
      </c>
      <c r="C30" s="15" t="s">
        <v>11</v>
      </c>
      <c r="D30" s="78"/>
      <c r="E30" s="78"/>
      <c r="F30" s="31"/>
      <c r="G30" s="31"/>
      <c r="H30" s="31"/>
      <c r="I30" s="155"/>
      <c r="N30" s="212"/>
    </row>
    <row r="31" spans="1:14" ht="15" hidden="1" customHeight="1">
      <c r="A31" s="155"/>
      <c r="B31" s="6">
        <v>2</v>
      </c>
      <c r="C31" s="15" t="s">
        <v>12</v>
      </c>
      <c r="D31" s="78"/>
      <c r="E31" s="78"/>
      <c r="F31" s="31"/>
      <c r="G31" s="31"/>
      <c r="H31" s="31"/>
      <c r="I31" s="155"/>
      <c r="N31" s="212"/>
    </row>
    <row r="32" spans="1:14" ht="15" hidden="1" customHeight="1">
      <c r="A32" s="155"/>
      <c r="B32" s="6">
        <v>3</v>
      </c>
      <c r="C32" s="15" t="s">
        <v>13</v>
      </c>
      <c r="D32" s="78"/>
      <c r="E32" s="78"/>
      <c r="F32" s="31"/>
      <c r="G32" s="31"/>
      <c r="H32" s="31"/>
      <c r="I32" s="155"/>
      <c r="N32" s="212"/>
    </row>
    <row r="33" spans="1:14" ht="15" hidden="1" customHeight="1">
      <c r="A33" s="155"/>
      <c r="B33" s="6">
        <v>4</v>
      </c>
      <c r="C33" s="15" t="s">
        <v>14</v>
      </c>
      <c r="D33" s="78"/>
      <c r="E33" s="78"/>
      <c r="F33" s="31"/>
      <c r="G33" s="31"/>
      <c r="H33" s="31"/>
      <c r="I33" s="155"/>
      <c r="N33" s="212"/>
    </row>
    <row r="34" spans="1:14" ht="15" hidden="1" customHeight="1">
      <c r="A34" s="155"/>
      <c r="B34" s="163">
        <v>5</v>
      </c>
      <c r="C34" s="261" t="s">
        <v>15</v>
      </c>
      <c r="D34" s="78"/>
      <c r="E34" s="78"/>
      <c r="F34" s="92"/>
      <c r="G34" s="92"/>
      <c r="H34" s="92"/>
      <c r="I34" s="155"/>
      <c r="N34" s="212"/>
    </row>
    <row r="35" spans="1:14" ht="15.75" hidden="1" customHeight="1" thickBot="1">
      <c r="A35" s="155"/>
      <c r="B35" s="155"/>
      <c r="C35" s="222"/>
      <c r="D35" s="155"/>
      <c r="E35" s="155"/>
      <c r="F35" s="155"/>
      <c r="I35" s="155"/>
      <c r="N35" s="113"/>
    </row>
    <row r="36" spans="1:14" ht="31.5" hidden="1" customHeight="1">
      <c r="A36" s="155">
        <v>1</v>
      </c>
      <c r="B36" s="5" t="s">
        <v>0</v>
      </c>
      <c r="C36" s="5" t="s">
        <v>1</v>
      </c>
      <c r="D36" s="5" t="s">
        <v>152</v>
      </c>
      <c r="E36" s="5" t="s">
        <v>153</v>
      </c>
      <c r="F36" s="5" t="s">
        <v>154</v>
      </c>
      <c r="G36" s="5" t="s">
        <v>155</v>
      </c>
      <c r="H36" s="5" t="s">
        <v>156</v>
      </c>
      <c r="I36" s="155"/>
    </row>
    <row r="37" spans="1:14" ht="15" hidden="1" customHeight="1">
      <c r="A37" s="155"/>
      <c r="B37" s="6">
        <v>1</v>
      </c>
      <c r="C37" s="15" t="s">
        <v>11</v>
      </c>
      <c r="D37" s="92"/>
      <c r="E37" s="92"/>
      <c r="F37" s="92"/>
      <c r="G37" s="92"/>
      <c r="H37" s="92"/>
      <c r="I37" s="155"/>
    </row>
    <row r="38" spans="1:14" ht="31.5" hidden="1" customHeight="1">
      <c r="A38" s="155"/>
      <c r="B38" s="6">
        <v>2</v>
      </c>
      <c r="C38" s="15" t="s">
        <v>12</v>
      </c>
      <c r="D38" s="92"/>
      <c r="E38" s="92"/>
      <c r="F38" s="92"/>
      <c r="G38" s="92"/>
      <c r="H38" s="92"/>
      <c r="I38" s="155"/>
    </row>
    <row r="39" spans="1:14" ht="15" hidden="1" customHeight="1">
      <c r="A39" s="155"/>
      <c r="B39" s="6">
        <v>3</v>
      </c>
      <c r="C39" s="15" t="s">
        <v>13</v>
      </c>
      <c r="D39" s="92"/>
      <c r="E39" s="92"/>
      <c r="F39" s="92"/>
      <c r="G39" s="92"/>
      <c r="H39" s="92"/>
      <c r="I39" s="155"/>
    </row>
    <row r="40" spans="1:14" ht="15" hidden="1" customHeight="1">
      <c r="A40" s="155"/>
      <c r="B40" s="6">
        <v>4</v>
      </c>
      <c r="C40" s="15" t="s">
        <v>14</v>
      </c>
      <c r="D40" s="92"/>
      <c r="E40" s="92"/>
      <c r="F40" s="92"/>
      <c r="G40" s="92"/>
      <c r="H40" s="92"/>
      <c r="I40" s="155"/>
    </row>
    <row r="41" spans="1:14" ht="15" hidden="1" customHeight="1">
      <c r="A41" s="155"/>
      <c r="B41" s="163">
        <v>5</v>
      </c>
      <c r="C41" s="15" t="s">
        <v>15</v>
      </c>
      <c r="D41" s="92"/>
      <c r="E41" s="92"/>
      <c r="F41" s="127"/>
      <c r="G41" s="92"/>
      <c r="H41" s="92"/>
      <c r="I41" s="155"/>
    </row>
    <row r="42" spans="1:14" ht="15.75" thickBot="1">
      <c r="A42" s="155"/>
      <c r="B42" s="155"/>
      <c r="C42" s="261"/>
      <c r="D42" s="155"/>
      <c r="E42" s="155"/>
      <c r="F42" s="155"/>
      <c r="I42" s="155"/>
    </row>
    <row r="43" spans="1:14" ht="33" thickTop="1" thickBot="1">
      <c r="A43" s="155">
        <v>2</v>
      </c>
      <c r="B43" s="297" t="s">
        <v>0</v>
      </c>
      <c r="C43" s="297" t="s">
        <v>1</v>
      </c>
      <c r="D43" s="297" t="s">
        <v>162</v>
      </c>
      <c r="E43" s="297" t="s">
        <v>163</v>
      </c>
      <c r="F43" s="297" t="s">
        <v>254</v>
      </c>
      <c r="G43" s="297" t="s">
        <v>165</v>
      </c>
      <c r="H43" s="297" t="s">
        <v>255</v>
      </c>
      <c r="I43" s="155"/>
    </row>
    <row r="44" spans="1:14" ht="47.25" customHeight="1" thickTop="1" thickBot="1">
      <c r="A44" s="155"/>
      <c r="B44" s="304">
        <v>1</v>
      </c>
      <c r="C44" s="305" t="s">
        <v>11</v>
      </c>
      <c r="D44" s="315"/>
      <c r="E44" s="316"/>
      <c r="F44" s="316" t="s">
        <v>239</v>
      </c>
      <c r="G44" s="316" t="s">
        <v>251</v>
      </c>
      <c r="H44" s="317" t="s">
        <v>251</v>
      </c>
      <c r="I44" s="155"/>
    </row>
    <row r="45" spans="1:14" ht="65.25" customHeight="1" thickTop="1" thickBot="1">
      <c r="A45" s="155"/>
      <c r="B45" s="304">
        <v>2</v>
      </c>
      <c r="C45" s="305" t="s">
        <v>12</v>
      </c>
      <c r="D45" s="318"/>
      <c r="E45" s="226"/>
      <c r="F45" s="226" t="s">
        <v>239</v>
      </c>
      <c r="G45" s="226" t="s">
        <v>235</v>
      </c>
      <c r="H45" s="319" t="s">
        <v>46</v>
      </c>
      <c r="I45" s="155"/>
      <c r="J45" s="74"/>
    </row>
    <row r="46" spans="1:14" ht="61.5" customHeight="1" thickTop="1" thickBot="1">
      <c r="A46" s="155"/>
      <c r="B46" s="304">
        <v>3</v>
      </c>
      <c r="C46" s="305" t="s">
        <v>13</v>
      </c>
      <c r="D46" s="318"/>
      <c r="E46" s="226"/>
      <c r="F46" s="226" t="s">
        <v>237</v>
      </c>
      <c r="G46" s="226" t="s">
        <v>235</v>
      </c>
      <c r="H46" s="319" t="s">
        <v>46</v>
      </c>
      <c r="I46" s="155"/>
      <c r="J46" s="74"/>
    </row>
    <row r="47" spans="1:14" ht="64.5" customHeight="1" thickTop="1" thickBot="1">
      <c r="A47" s="155"/>
      <c r="B47" s="304">
        <v>4</v>
      </c>
      <c r="C47" s="305" t="s">
        <v>14</v>
      </c>
      <c r="D47" s="318"/>
      <c r="E47" s="226"/>
      <c r="F47" s="226" t="s">
        <v>237</v>
      </c>
      <c r="G47" s="226" t="s">
        <v>235</v>
      </c>
      <c r="H47" s="319" t="s">
        <v>46</v>
      </c>
      <c r="I47" s="155"/>
    </row>
    <row r="48" spans="1:14" ht="16.5" thickTop="1" thickBot="1">
      <c r="A48" s="155"/>
      <c r="B48" s="311">
        <v>5</v>
      </c>
      <c r="C48" s="305" t="s">
        <v>15</v>
      </c>
      <c r="D48" s="312"/>
      <c r="E48" s="313"/>
      <c r="F48" s="313"/>
      <c r="G48" s="313"/>
      <c r="H48" s="314"/>
      <c r="I48" s="155"/>
    </row>
    <row r="49" spans="1:10" s="225" customFormat="1" ht="16.5" thickTop="1" thickBot="1">
      <c r="G49" s="425"/>
      <c r="H49" s="425"/>
    </row>
    <row r="50" spans="1:10" ht="33" thickTop="1" thickBot="1">
      <c r="A50" s="155"/>
      <c r="B50" s="347" t="s">
        <v>0</v>
      </c>
      <c r="C50" s="347" t="s">
        <v>1</v>
      </c>
      <c r="D50" s="297" t="s">
        <v>256</v>
      </c>
      <c r="E50" s="297" t="s">
        <v>257</v>
      </c>
      <c r="F50" s="297" t="s">
        <v>258</v>
      </c>
      <c r="G50" s="297" t="s">
        <v>259</v>
      </c>
      <c r="H50" s="297" t="s">
        <v>260</v>
      </c>
    </row>
    <row r="51" spans="1:10" ht="48.75" customHeight="1" thickTop="1">
      <c r="A51" s="155">
        <v>3</v>
      </c>
      <c r="B51" s="348">
        <v>1</v>
      </c>
      <c r="C51" s="349" t="s">
        <v>11</v>
      </c>
      <c r="D51" s="315" t="s">
        <v>236</v>
      </c>
      <c r="E51" s="316" t="s">
        <v>235</v>
      </c>
      <c r="F51" s="316" t="s">
        <v>239</v>
      </c>
      <c r="G51" s="316" t="s">
        <v>251</v>
      </c>
      <c r="H51" s="317" t="s">
        <v>251</v>
      </c>
    </row>
    <row r="52" spans="1:10" ht="75">
      <c r="A52" s="155"/>
      <c r="B52" s="348">
        <v>2</v>
      </c>
      <c r="C52" s="349" t="s">
        <v>12</v>
      </c>
      <c r="D52" s="318" t="s">
        <v>236</v>
      </c>
      <c r="E52" s="226" t="s">
        <v>235</v>
      </c>
      <c r="F52" s="226" t="s">
        <v>239</v>
      </c>
      <c r="G52" s="226" t="s">
        <v>235</v>
      </c>
      <c r="H52" s="319" t="s">
        <v>46</v>
      </c>
      <c r="J52" s="92"/>
    </row>
    <row r="53" spans="1:10" ht="75">
      <c r="A53" s="155"/>
      <c r="B53" s="348">
        <v>3</v>
      </c>
      <c r="C53" s="349" t="s">
        <v>13</v>
      </c>
      <c r="D53" s="318" t="s">
        <v>238</v>
      </c>
      <c r="E53" s="226" t="s">
        <v>240</v>
      </c>
      <c r="F53" s="226" t="s">
        <v>237</v>
      </c>
      <c r="G53" s="226" t="s">
        <v>235</v>
      </c>
      <c r="H53" s="319" t="s">
        <v>46</v>
      </c>
    </row>
    <row r="54" spans="1:10" ht="75">
      <c r="A54" s="155"/>
      <c r="B54" s="348">
        <v>4</v>
      </c>
      <c r="C54" s="349" t="s">
        <v>14</v>
      </c>
      <c r="D54" s="318" t="s">
        <v>238</v>
      </c>
      <c r="E54" s="226" t="s">
        <v>240</v>
      </c>
      <c r="F54" s="226" t="s">
        <v>237</v>
      </c>
      <c r="G54" s="226" t="s">
        <v>235</v>
      </c>
      <c r="H54" s="319" t="s">
        <v>46</v>
      </c>
    </row>
    <row r="55" spans="1:10">
      <c r="A55" s="155"/>
      <c r="B55" s="350">
        <v>5</v>
      </c>
      <c r="C55" s="349" t="s">
        <v>15</v>
      </c>
      <c r="D55" s="228"/>
      <c r="E55" s="226"/>
      <c r="F55" s="228"/>
      <c r="G55" s="226"/>
      <c r="H55" s="226"/>
    </row>
    <row r="56" spans="1:10" ht="15.75" thickBot="1">
      <c r="A56" s="155"/>
      <c r="B56" s="350"/>
      <c r="C56" s="349"/>
      <c r="D56" s="256"/>
      <c r="E56" s="226"/>
      <c r="F56" s="228"/>
      <c r="G56" s="226"/>
      <c r="H56" s="226"/>
    </row>
    <row r="57" spans="1:10" ht="33" thickTop="1" thickBot="1">
      <c r="A57" s="155">
        <v>4</v>
      </c>
      <c r="B57" s="347" t="s">
        <v>0</v>
      </c>
      <c r="C57" s="347" t="s">
        <v>1</v>
      </c>
      <c r="D57" s="297" t="s">
        <v>261</v>
      </c>
      <c r="E57" s="347" t="s">
        <v>262</v>
      </c>
      <c r="F57" s="351" t="s">
        <v>263</v>
      </c>
      <c r="G57" s="351" t="s">
        <v>264</v>
      </c>
      <c r="H57" s="347" t="s">
        <v>265</v>
      </c>
    </row>
    <row r="58" spans="1:10" ht="45.75" thickTop="1">
      <c r="A58" s="155"/>
      <c r="B58" s="348">
        <v>1</v>
      </c>
      <c r="C58" s="349" t="s">
        <v>11</v>
      </c>
      <c r="D58" s="315" t="s">
        <v>236</v>
      </c>
      <c r="E58" s="316"/>
      <c r="F58" s="316" t="s">
        <v>239</v>
      </c>
      <c r="G58" s="316" t="s">
        <v>251</v>
      </c>
      <c r="H58" s="317" t="s">
        <v>251</v>
      </c>
    </row>
    <row r="59" spans="1:10" ht="60">
      <c r="A59" s="155"/>
      <c r="B59" s="348">
        <v>2</v>
      </c>
      <c r="C59" s="349" t="s">
        <v>12</v>
      </c>
      <c r="D59" s="318" t="s">
        <v>236</v>
      </c>
      <c r="E59" s="226"/>
      <c r="F59" s="226" t="s">
        <v>239</v>
      </c>
      <c r="H59" s="319" t="s">
        <v>46</v>
      </c>
    </row>
    <row r="60" spans="1:10" ht="60">
      <c r="A60" s="155"/>
      <c r="B60" s="348">
        <v>3</v>
      </c>
      <c r="C60" s="349" t="s">
        <v>13</v>
      </c>
      <c r="D60" s="318" t="s">
        <v>238</v>
      </c>
      <c r="E60" s="226" t="s">
        <v>240</v>
      </c>
      <c r="F60" s="226" t="s">
        <v>237</v>
      </c>
      <c r="G60" s="226"/>
      <c r="H60" s="319" t="s">
        <v>46</v>
      </c>
    </row>
    <row r="61" spans="1:10" ht="60">
      <c r="A61" s="155"/>
      <c r="B61" s="348">
        <v>4</v>
      </c>
      <c r="C61" s="349" t="s">
        <v>14</v>
      </c>
      <c r="D61" s="318" t="s">
        <v>238</v>
      </c>
      <c r="E61" s="226" t="s">
        <v>240</v>
      </c>
      <c r="F61" s="226" t="s">
        <v>237</v>
      </c>
      <c r="G61" s="226"/>
      <c r="H61" s="319" t="s">
        <v>46</v>
      </c>
    </row>
    <row r="62" spans="1:10">
      <c r="A62" s="155"/>
      <c r="B62" s="350">
        <v>5</v>
      </c>
      <c r="C62" s="349" t="s">
        <v>15</v>
      </c>
      <c r="D62" s="226"/>
      <c r="E62" s="226"/>
      <c r="F62" s="226"/>
      <c r="G62" s="226"/>
      <c r="H62" s="226"/>
    </row>
    <row r="63" spans="1:10">
      <c r="A63" s="155"/>
      <c r="B63" s="225"/>
      <c r="C63" s="225"/>
      <c r="D63" s="225"/>
      <c r="E63" s="225"/>
      <c r="F63" s="225"/>
      <c r="G63" s="425"/>
      <c r="H63" s="425"/>
    </row>
    <row r="64" spans="1:10" ht="32.25" thickBot="1">
      <c r="A64" s="155">
        <v>5</v>
      </c>
      <c r="B64" s="347" t="s">
        <v>0</v>
      </c>
      <c r="C64" s="347" t="s">
        <v>1</v>
      </c>
      <c r="D64" s="354" t="s">
        <v>266</v>
      </c>
      <c r="E64" s="347" t="s">
        <v>267</v>
      </c>
      <c r="F64" s="351" t="s">
        <v>268</v>
      </c>
      <c r="G64" s="351" t="s">
        <v>269</v>
      </c>
      <c r="H64" s="347" t="s">
        <v>270</v>
      </c>
    </row>
    <row r="65" spans="1:8" ht="60.75" thickTop="1">
      <c r="A65" s="155"/>
      <c r="B65" s="348">
        <v>1</v>
      </c>
      <c r="C65" s="349" t="s">
        <v>11</v>
      </c>
      <c r="D65" s="416" t="s">
        <v>341</v>
      </c>
      <c r="E65" s="316" t="s">
        <v>235</v>
      </c>
      <c r="F65" s="316" t="s">
        <v>239</v>
      </c>
      <c r="G65" s="316" t="s">
        <v>251</v>
      </c>
      <c r="H65" s="317" t="s">
        <v>251</v>
      </c>
    </row>
    <row r="66" spans="1:8" ht="75">
      <c r="A66" s="155"/>
      <c r="B66" s="348">
        <v>2</v>
      </c>
      <c r="C66" s="349" t="s">
        <v>12</v>
      </c>
      <c r="D66" s="318"/>
      <c r="E66" s="226" t="s">
        <v>235</v>
      </c>
      <c r="F66" s="226" t="s">
        <v>239</v>
      </c>
      <c r="G66" s="226" t="s">
        <v>235</v>
      </c>
      <c r="H66" s="319" t="s">
        <v>46</v>
      </c>
    </row>
    <row r="67" spans="1:8" ht="75">
      <c r="A67" s="155"/>
      <c r="B67" s="348">
        <v>3</v>
      </c>
      <c r="C67" s="349" t="s">
        <v>13</v>
      </c>
      <c r="D67" s="318"/>
      <c r="E67" s="226" t="s">
        <v>240</v>
      </c>
      <c r="F67" s="226" t="s">
        <v>237</v>
      </c>
      <c r="G67" s="226" t="s">
        <v>235</v>
      </c>
      <c r="H67" s="319" t="s">
        <v>46</v>
      </c>
    </row>
    <row r="68" spans="1:8" ht="75">
      <c r="A68" s="155"/>
      <c r="B68" s="348">
        <v>4</v>
      </c>
      <c r="C68" s="349" t="s">
        <v>14</v>
      </c>
      <c r="D68" s="318"/>
      <c r="E68" s="226" t="s">
        <v>240</v>
      </c>
      <c r="F68" s="226" t="s">
        <v>237</v>
      </c>
      <c r="G68" s="226" t="s">
        <v>235</v>
      </c>
      <c r="H68" s="319" t="s">
        <v>46</v>
      </c>
    </row>
    <row r="69" spans="1:8">
      <c r="A69" s="155"/>
      <c r="B69" s="349">
        <v>5</v>
      </c>
      <c r="C69" s="349" t="s">
        <v>15</v>
      </c>
      <c r="D69" s="349"/>
      <c r="E69" s="349"/>
      <c r="F69" s="349"/>
      <c r="H69" s="349"/>
    </row>
    <row r="70" spans="1:8">
      <c r="A70" s="155"/>
      <c r="B70" s="349"/>
      <c r="C70" s="349"/>
      <c r="D70" s="349"/>
      <c r="E70" s="349"/>
      <c r="F70" s="349"/>
      <c r="G70" s="349"/>
      <c r="H70" s="349"/>
    </row>
    <row r="71" spans="1:8" ht="32.25" thickBot="1">
      <c r="A71" s="155">
        <v>6</v>
      </c>
      <c r="B71" s="349" t="s">
        <v>0</v>
      </c>
      <c r="C71" s="349" t="s">
        <v>1</v>
      </c>
      <c r="D71" s="347" t="s">
        <v>273</v>
      </c>
      <c r="E71" s="347" t="s">
        <v>274</v>
      </c>
      <c r="F71" s="351" t="s">
        <v>275</v>
      </c>
      <c r="G71" s="351" t="s">
        <v>276</v>
      </c>
      <c r="H71" s="347" t="s">
        <v>277</v>
      </c>
    </row>
    <row r="72" spans="1:8" ht="60.75" thickTop="1">
      <c r="A72" s="155"/>
      <c r="B72" s="349">
        <v>1</v>
      </c>
      <c r="C72" s="349" t="s">
        <v>11</v>
      </c>
      <c r="D72" s="315" t="s">
        <v>236</v>
      </c>
      <c r="E72" s="316" t="s">
        <v>235</v>
      </c>
      <c r="F72" s="316" t="s">
        <v>239</v>
      </c>
      <c r="G72" s="316" t="s">
        <v>251</v>
      </c>
      <c r="H72" s="317" t="s">
        <v>251</v>
      </c>
    </row>
    <row r="73" spans="1:8" ht="75">
      <c r="A73" s="155"/>
      <c r="B73" s="349">
        <v>2</v>
      </c>
      <c r="C73" s="349" t="s">
        <v>12</v>
      </c>
      <c r="D73" s="318" t="s">
        <v>236</v>
      </c>
      <c r="E73" s="226" t="s">
        <v>235</v>
      </c>
      <c r="F73" s="226" t="s">
        <v>239</v>
      </c>
      <c r="G73" s="226" t="s">
        <v>235</v>
      </c>
      <c r="H73" s="319" t="s">
        <v>46</v>
      </c>
    </row>
    <row r="74" spans="1:8" ht="75">
      <c r="A74" s="155"/>
      <c r="B74" s="349">
        <v>3</v>
      </c>
      <c r="C74" s="349" t="s">
        <v>13</v>
      </c>
      <c r="D74" s="318" t="s">
        <v>238</v>
      </c>
      <c r="E74" s="226" t="s">
        <v>240</v>
      </c>
      <c r="F74" s="226" t="s">
        <v>237</v>
      </c>
      <c r="G74" s="226" t="s">
        <v>235</v>
      </c>
      <c r="H74" s="319" t="s">
        <v>46</v>
      </c>
    </row>
    <row r="75" spans="1:8" ht="75">
      <c r="A75" s="155"/>
      <c r="B75" s="349">
        <v>4</v>
      </c>
      <c r="C75" s="349" t="s">
        <v>14</v>
      </c>
      <c r="D75" s="318" t="s">
        <v>238</v>
      </c>
      <c r="E75" s="226" t="s">
        <v>240</v>
      </c>
      <c r="F75" s="226" t="s">
        <v>237</v>
      </c>
      <c r="G75" s="226" t="s">
        <v>235</v>
      </c>
      <c r="H75" s="319" t="s">
        <v>46</v>
      </c>
    </row>
    <row r="76" spans="1:8">
      <c r="A76" s="155"/>
      <c r="B76" s="349">
        <v>5</v>
      </c>
      <c r="C76" s="349" t="s">
        <v>15</v>
      </c>
      <c r="D76" s="349"/>
      <c r="E76" s="349"/>
      <c r="F76" s="349"/>
      <c r="G76" s="349"/>
      <c r="H76" s="349"/>
    </row>
    <row r="77" spans="1:8">
      <c r="A77" s="155"/>
      <c r="B77" s="349"/>
      <c r="C77" s="349"/>
      <c r="D77" s="349"/>
      <c r="E77" s="349"/>
      <c r="F77" s="349"/>
      <c r="G77" s="349"/>
      <c r="H77" s="349"/>
    </row>
    <row r="78" spans="1:8" ht="32.25" thickBot="1">
      <c r="A78" s="155">
        <v>7</v>
      </c>
      <c r="B78" s="349" t="s">
        <v>0</v>
      </c>
      <c r="C78" s="349" t="s">
        <v>1</v>
      </c>
      <c r="D78" s="347" t="s">
        <v>271</v>
      </c>
      <c r="E78" s="347" t="s">
        <v>278</v>
      </c>
      <c r="F78" s="351" t="s">
        <v>279</v>
      </c>
      <c r="G78" s="351" t="s">
        <v>280</v>
      </c>
      <c r="H78" s="354" t="s">
        <v>281</v>
      </c>
    </row>
    <row r="79" spans="1:8" ht="60.75" thickTop="1">
      <c r="A79" s="155"/>
      <c r="B79" s="349">
        <v>1</v>
      </c>
      <c r="C79" s="349" t="s">
        <v>11</v>
      </c>
      <c r="D79" s="315" t="s">
        <v>236</v>
      </c>
      <c r="E79" s="316" t="s">
        <v>235</v>
      </c>
      <c r="F79" s="316" t="s">
        <v>239</v>
      </c>
      <c r="G79" s="316" t="s">
        <v>251</v>
      </c>
      <c r="H79" s="416" t="s">
        <v>341</v>
      </c>
    </row>
    <row r="80" spans="1:8" ht="75">
      <c r="A80" s="155"/>
      <c r="B80" s="349">
        <v>2</v>
      </c>
      <c r="C80" s="349" t="s">
        <v>12</v>
      </c>
      <c r="D80" s="318" t="s">
        <v>236</v>
      </c>
      <c r="E80" s="226" t="s">
        <v>235</v>
      </c>
      <c r="F80" s="226" t="s">
        <v>239</v>
      </c>
      <c r="G80" s="226" t="s">
        <v>235</v>
      </c>
      <c r="H80" s="319"/>
    </row>
    <row r="81" spans="1:8" ht="75">
      <c r="A81" s="155"/>
      <c r="B81" s="349">
        <v>3</v>
      </c>
      <c r="C81" s="349" t="s">
        <v>13</v>
      </c>
      <c r="D81" s="318" t="s">
        <v>238</v>
      </c>
      <c r="E81" s="226" t="s">
        <v>240</v>
      </c>
      <c r="F81" s="226" t="s">
        <v>237</v>
      </c>
      <c r="G81" s="226" t="s">
        <v>235</v>
      </c>
      <c r="H81" s="319"/>
    </row>
    <row r="82" spans="1:8" ht="75.75" thickBot="1">
      <c r="A82" s="155"/>
      <c r="B82" s="349">
        <v>4</v>
      </c>
      <c r="C82" s="349" t="s">
        <v>14</v>
      </c>
      <c r="D82" s="318" t="s">
        <v>238</v>
      </c>
      <c r="E82" s="226" t="s">
        <v>240</v>
      </c>
      <c r="F82" s="226" t="s">
        <v>237</v>
      </c>
      <c r="G82" s="226" t="s">
        <v>235</v>
      </c>
      <c r="H82" s="319"/>
    </row>
    <row r="83" spans="1:8" ht="75.75" thickTop="1">
      <c r="A83" s="155"/>
      <c r="B83" s="349">
        <v>5</v>
      </c>
      <c r="C83" s="349" t="s">
        <v>15</v>
      </c>
      <c r="D83" s="349"/>
      <c r="E83" s="349"/>
      <c r="F83" s="349"/>
      <c r="G83" s="316" t="s">
        <v>235</v>
      </c>
      <c r="H83" s="349"/>
    </row>
    <row r="84" spans="1:8">
      <c r="A84" s="155"/>
      <c r="B84" s="349"/>
      <c r="C84" s="349"/>
      <c r="D84" s="349"/>
      <c r="E84" s="349"/>
      <c r="F84" s="349"/>
      <c r="G84" s="349"/>
      <c r="H84" s="349"/>
    </row>
    <row r="85" spans="1:8" ht="32.25" thickBot="1">
      <c r="A85" s="155">
        <v>8</v>
      </c>
      <c r="B85" s="349" t="s">
        <v>0</v>
      </c>
      <c r="C85" s="349" t="s">
        <v>1</v>
      </c>
      <c r="D85" s="347" t="s">
        <v>272</v>
      </c>
      <c r="E85" s="347" t="s">
        <v>282</v>
      </c>
      <c r="F85" s="351" t="s">
        <v>283</v>
      </c>
      <c r="G85" s="351" t="s">
        <v>284</v>
      </c>
      <c r="H85" s="347" t="s">
        <v>285</v>
      </c>
    </row>
    <row r="86" spans="1:8" ht="60.75" thickTop="1">
      <c r="A86" s="155"/>
      <c r="B86" s="349">
        <v>1</v>
      </c>
      <c r="C86" s="349" t="s">
        <v>11</v>
      </c>
      <c r="D86" s="315" t="s">
        <v>236</v>
      </c>
      <c r="E86" s="316" t="s">
        <v>235</v>
      </c>
      <c r="F86" s="316" t="s">
        <v>239</v>
      </c>
      <c r="G86" s="316" t="s">
        <v>251</v>
      </c>
      <c r="H86" s="317" t="s">
        <v>251</v>
      </c>
    </row>
    <row r="87" spans="1:8" ht="75">
      <c r="A87" s="155"/>
      <c r="B87" s="349">
        <v>2</v>
      </c>
      <c r="C87" s="349" t="s">
        <v>12</v>
      </c>
      <c r="D87" s="318" t="s">
        <v>236</v>
      </c>
      <c r="E87" s="226" t="s">
        <v>235</v>
      </c>
      <c r="F87" s="226" t="s">
        <v>239</v>
      </c>
      <c r="G87" s="226" t="s">
        <v>235</v>
      </c>
      <c r="H87" s="319" t="s">
        <v>46</v>
      </c>
    </row>
    <row r="88" spans="1:8" ht="75">
      <c r="A88" s="155"/>
      <c r="B88" s="349">
        <v>3</v>
      </c>
      <c r="C88" s="349" t="s">
        <v>13</v>
      </c>
      <c r="D88" s="318" t="s">
        <v>238</v>
      </c>
      <c r="E88" s="226" t="s">
        <v>240</v>
      </c>
      <c r="F88" s="226" t="s">
        <v>237</v>
      </c>
      <c r="G88" s="226" t="s">
        <v>235</v>
      </c>
      <c r="H88" s="319" t="s">
        <v>46</v>
      </c>
    </row>
    <row r="89" spans="1:8" ht="75.75" thickBot="1">
      <c r="A89" s="155"/>
      <c r="B89" s="349">
        <v>4</v>
      </c>
      <c r="C89" s="349" t="s">
        <v>14</v>
      </c>
      <c r="D89" s="318" t="s">
        <v>238</v>
      </c>
      <c r="E89" s="226" t="s">
        <v>240</v>
      </c>
      <c r="F89" s="226" t="s">
        <v>237</v>
      </c>
      <c r="G89" s="226" t="s">
        <v>235</v>
      </c>
      <c r="H89" s="319" t="s">
        <v>46</v>
      </c>
    </row>
    <row r="90" spans="1:8" ht="75.75" thickTop="1">
      <c r="A90" s="155"/>
      <c r="B90" s="349">
        <v>5</v>
      </c>
      <c r="C90" s="349" t="s">
        <v>15</v>
      </c>
      <c r="D90" s="349"/>
      <c r="E90" s="349"/>
      <c r="F90" s="349"/>
      <c r="G90" s="316" t="s">
        <v>235</v>
      </c>
      <c r="H90" s="349"/>
    </row>
    <row r="91" spans="1:8">
      <c r="A91" s="155"/>
      <c r="B91" s="225"/>
      <c r="C91" s="225"/>
      <c r="D91" s="225"/>
      <c r="E91" s="225"/>
      <c r="F91" s="225"/>
      <c r="G91" s="425"/>
      <c r="H91" s="425"/>
    </row>
    <row r="92" spans="1:8" ht="32.25" thickBot="1">
      <c r="A92" s="155">
        <v>9</v>
      </c>
      <c r="B92" s="347" t="s">
        <v>0</v>
      </c>
      <c r="C92" s="347" t="s">
        <v>1</v>
      </c>
      <c r="D92" s="347" t="s">
        <v>286</v>
      </c>
      <c r="E92" s="347" t="s">
        <v>287</v>
      </c>
      <c r="F92" s="347" t="s">
        <v>288</v>
      </c>
      <c r="G92" s="347" t="s">
        <v>289</v>
      </c>
      <c r="H92" s="347" t="s">
        <v>290</v>
      </c>
    </row>
    <row r="93" spans="1:8" ht="60.75" thickTop="1">
      <c r="A93" s="155"/>
      <c r="B93" s="348">
        <v>1</v>
      </c>
      <c r="C93" s="349" t="s">
        <v>11</v>
      </c>
      <c r="D93" s="315" t="s">
        <v>236</v>
      </c>
      <c r="E93" s="316" t="s">
        <v>235</v>
      </c>
      <c r="F93" s="316" t="s">
        <v>239</v>
      </c>
      <c r="G93" s="316" t="s">
        <v>251</v>
      </c>
      <c r="H93" s="317" t="s">
        <v>251</v>
      </c>
    </row>
    <row r="94" spans="1:8" ht="75">
      <c r="A94" s="155"/>
      <c r="B94" s="348">
        <v>2</v>
      </c>
      <c r="C94" s="349" t="s">
        <v>12</v>
      </c>
      <c r="D94" s="318" t="s">
        <v>236</v>
      </c>
      <c r="E94" s="226" t="s">
        <v>235</v>
      </c>
      <c r="F94" s="226" t="s">
        <v>239</v>
      </c>
      <c r="G94" s="226" t="s">
        <v>235</v>
      </c>
      <c r="H94" s="319" t="s">
        <v>46</v>
      </c>
    </row>
    <row r="95" spans="1:8" ht="75">
      <c r="A95" s="155"/>
      <c r="B95" s="348">
        <v>3</v>
      </c>
      <c r="C95" s="349" t="s">
        <v>13</v>
      </c>
      <c r="D95" s="318" t="s">
        <v>238</v>
      </c>
      <c r="E95" s="226" t="s">
        <v>240</v>
      </c>
      <c r="F95" s="226" t="s">
        <v>237</v>
      </c>
      <c r="G95" s="226" t="s">
        <v>235</v>
      </c>
      <c r="H95" s="319" t="s">
        <v>46</v>
      </c>
    </row>
    <row r="96" spans="1:8" ht="75">
      <c r="A96" s="155"/>
      <c r="B96" s="348">
        <v>4</v>
      </c>
      <c r="C96" s="349" t="s">
        <v>14</v>
      </c>
      <c r="D96" s="318" t="s">
        <v>238</v>
      </c>
      <c r="E96" s="226" t="s">
        <v>240</v>
      </c>
      <c r="F96" s="226" t="s">
        <v>237</v>
      </c>
      <c r="G96" s="226" t="s">
        <v>235</v>
      </c>
      <c r="H96" s="319" t="s">
        <v>46</v>
      </c>
    </row>
    <row r="97" spans="1:8" ht="30">
      <c r="A97" s="155"/>
      <c r="B97" s="350">
        <v>5</v>
      </c>
      <c r="C97" s="349" t="s">
        <v>15</v>
      </c>
      <c r="E97" s="270" t="s">
        <v>236</v>
      </c>
      <c r="F97" s="226"/>
      <c r="G97" s="226"/>
      <c r="H97" s="226"/>
    </row>
    <row r="98" spans="1:8">
      <c r="A98" s="155"/>
      <c r="B98" s="225"/>
      <c r="C98" s="225"/>
      <c r="D98" s="225"/>
      <c r="E98" s="225"/>
      <c r="F98" s="225"/>
      <c r="G98" s="425"/>
      <c r="H98" s="425"/>
    </row>
    <row r="99" spans="1:8" ht="32.25" thickBot="1">
      <c r="A99" s="155">
        <v>10</v>
      </c>
      <c r="B99" s="347" t="s">
        <v>0</v>
      </c>
      <c r="C99" s="347" t="s">
        <v>1</v>
      </c>
      <c r="D99" s="347" t="s">
        <v>291</v>
      </c>
      <c r="E99" s="347" t="s">
        <v>292</v>
      </c>
      <c r="F99" s="347" t="s">
        <v>293</v>
      </c>
      <c r="G99" s="347" t="s">
        <v>294</v>
      </c>
      <c r="H99" s="347" t="s">
        <v>295</v>
      </c>
    </row>
    <row r="100" spans="1:8" ht="60.75" thickTop="1">
      <c r="A100" s="155"/>
      <c r="B100" s="348">
        <v>1</v>
      </c>
      <c r="C100" s="349" t="s">
        <v>11</v>
      </c>
      <c r="D100" s="315" t="s">
        <v>236</v>
      </c>
      <c r="E100" s="316" t="s">
        <v>235</v>
      </c>
      <c r="F100" s="316" t="s">
        <v>239</v>
      </c>
      <c r="G100" s="316" t="s">
        <v>251</v>
      </c>
      <c r="H100" s="317" t="s">
        <v>251</v>
      </c>
    </row>
    <row r="101" spans="1:8" ht="75">
      <c r="A101" s="155"/>
      <c r="B101" s="348">
        <v>2</v>
      </c>
      <c r="C101" s="349" t="s">
        <v>12</v>
      </c>
      <c r="D101" s="318" t="s">
        <v>236</v>
      </c>
      <c r="E101" s="226" t="s">
        <v>235</v>
      </c>
      <c r="F101" s="226" t="s">
        <v>239</v>
      </c>
      <c r="G101" s="226" t="s">
        <v>235</v>
      </c>
      <c r="H101" s="319" t="s">
        <v>46</v>
      </c>
    </row>
    <row r="102" spans="1:8" ht="75">
      <c r="A102" s="155"/>
      <c r="B102" s="348">
        <v>3</v>
      </c>
      <c r="C102" s="349" t="s">
        <v>13</v>
      </c>
      <c r="D102" s="318" t="s">
        <v>238</v>
      </c>
      <c r="E102" s="226" t="s">
        <v>240</v>
      </c>
      <c r="F102" s="226" t="s">
        <v>237</v>
      </c>
      <c r="G102" s="226" t="s">
        <v>235</v>
      </c>
      <c r="H102" s="319" t="s">
        <v>46</v>
      </c>
    </row>
    <row r="103" spans="1:8" ht="75.75" thickBot="1">
      <c r="A103" s="155"/>
      <c r="B103" s="348">
        <v>4</v>
      </c>
      <c r="C103" s="349" t="s">
        <v>14</v>
      </c>
      <c r="D103" s="318" t="s">
        <v>238</v>
      </c>
      <c r="E103" s="226" t="s">
        <v>240</v>
      </c>
      <c r="F103" s="226" t="s">
        <v>237</v>
      </c>
      <c r="G103" s="226" t="s">
        <v>235</v>
      </c>
      <c r="H103" s="319" t="s">
        <v>46</v>
      </c>
    </row>
    <row r="104" spans="1:8" ht="30.75" thickTop="1">
      <c r="A104" s="155"/>
      <c r="B104" s="350">
        <v>5</v>
      </c>
      <c r="C104" s="349" t="s">
        <v>15</v>
      </c>
      <c r="E104" s="270" t="s">
        <v>236</v>
      </c>
      <c r="F104" s="315" t="s">
        <v>236</v>
      </c>
      <c r="G104" s="226"/>
      <c r="H104" s="226"/>
    </row>
    <row r="105" spans="1:8">
      <c r="A105" s="155"/>
      <c r="B105" s="225"/>
      <c r="C105" s="225"/>
      <c r="D105" s="225"/>
      <c r="E105" s="225"/>
      <c r="F105" s="225"/>
      <c r="G105" s="425"/>
      <c r="H105" s="425"/>
    </row>
    <row r="106" spans="1:8" ht="32.25" thickBot="1">
      <c r="A106" s="155">
        <v>11</v>
      </c>
      <c r="B106" s="347" t="s">
        <v>0</v>
      </c>
      <c r="C106" s="347" t="s">
        <v>1</v>
      </c>
      <c r="D106" s="354" t="s">
        <v>296</v>
      </c>
      <c r="E106" s="354" t="s">
        <v>297</v>
      </c>
      <c r="F106" s="354" t="s">
        <v>298</v>
      </c>
      <c r="G106" s="354" t="s">
        <v>299</v>
      </c>
      <c r="H106" s="354" t="s">
        <v>300</v>
      </c>
    </row>
    <row r="107" spans="1:8" ht="15.75" thickTop="1">
      <c r="A107" s="155"/>
      <c r="B107" s="348">
        <v>1</v>
      </c>
      <c r="C107" s="349" t="s">
        <v>11</v>
      </c>
      <c r="D107" s="416" t="s">
        <v>341</v>
      </c>
      <c r="E107" s="416" t="s">
        <v>341</v>
      </c>
      <c r="F107" s="416" t="s">
        <v>341</v>
      </c>
      <c r="G107" s="416" t="s">
        <v>341</v>
      </c>
      <c r="H107" s="416" t="s">
        <v>341</v>
      </c>
    </row>
    <row r="108" spans="1:8">
      <c r="A108" s="155"/>
      <c r="B108" s="348">
        <v>2</v>
      </c>
      <c r="C108" s="349" t="s">
        <v>12</v>
      </c>
      <c r="D108" s="226"/>
      <c r="E108" s="226"/>
      <c r="F108" s="228"/>
      <c r="G108" s="226"/>
      <c r="H108" s="226"/>
    </row>
    <row r="109" spans="1:8">
      <c r="A109" s="155"/>
      <c r="B109" s="348">
        <v>3</v>
      </c>
      <c r="C109" s="349" t="s">
        <v>13</v>
      </c>
      <c r="D109" s="226"/>
      <c r="E109" s="226"/>
      <c r="F109" s="226"/>
      <c r="G109" s="226"/>
      <c r="H109" s="226"/>
    </row>
    <row r="110" spans="1:8">
      <c r="A110" s="155"/>
      <c r="B110" s="348">
        <v>4</v>
      </c>
      <c r="C110" s="349" t="s">
        <v>14</v>
      </c>
      <c r="D110" s="226"/>
      <c r="E110" s="226"/>
      <c r="F110" s="226"/>
      <c r="G110" s="226"/>
      <c r="H110" s="226"/>
    </row>
    <row r="111" spans="1:8">
      <c r="A111" s="155"/>
      <c r="B111" s="350">
        <v>5</v>
      </c>
      <c r="C111" s="349" t="s">
        <v>15</v>
      </c>
      <c r="D111" s="226"/>
      <c r="E111" s="226"/>
      <c r="F111" s="226"/>
      <c r="G111" s="226"/>
      <c r="H111" s="226"/>
    </row>
    <row r="112" spans="1:8">
      <c r="A112" s="155"/>
      <c r="B112" s="225"/>
      <c r="C112" s="225"/>
      <c r="D112" s="225"/>
      <c r="E112" s="225"/>
      <c r="F112" s="225"/>
      <c r="G112" s="425"/>
      <c r="H112" s="425"/>
    </row>
    <row r="113" spans="1:8" ht="32.25" thickBot="1">
      <c r="A113" s="155">
        <v>12</v>
      </c>
      <c r="B113" s="347" t="s">
        <v>0</v>
      </c>
      <c r="C113" s="347" t="s">
        <v>1</v>
      </c>
      <c r="D113" s="354" t="s">
        <v>301</v>
      </c>
      <c r="E113" s="354" t="s">
        <v>302</v>
      </c>
      <c r="F113" s="354" t="s">
        <v>339</v>
      </c>
      <c r="G113" s="354" t="s">
        <v>303</v>
      </c>
      <c r="H113" s="354" t="s">
        <v>304</v>
      </c>
    </row>
    <row r="114" spans="1:8" ht="15.75" thickTop="1">
      <c r="A114" s="155"/>
      <c r="B114" s="348">
        <v>1</v>
      </c>
      <c r="C114" s="349" t="s">
        <v>11</v>
      </c>
      <c r="D114" s="416" t="s">
        <v>341</v>
      </c>
      <c r="E114" s="416" t="s">
        <v>341</v>
      </c>
      <c r="F114" s="416" t="s">
        <v>341</v>
      </c>
      <c r="G114" s="416" t="s">
        <v>341</v>
      </c>
      <c r="H114" s="416" t="s">
        <v>341</v>
      </c>
    </row>
    <row r="115" spans="1:8">
      <c r="A115" s="155"/>
      <c r="B115" s="348">
        <v>2</v>
      </c>
      <c r="C115" s="349" t="s">
        <v>12</v>
      </c>
      <c r="D115" s="226"/>
      <c r="E115" s="226"/>
      <c r="F115" s="226"/>
      <c r="G115" s="226"/>
      <c r="H115" s="226"/>
    </row>
    <row r="116" spans="1:8">
      <c r="A116" s="155"/>
      <c r="B116" s="348">
        <v>3</v>
      </c>
      <c r="C116" s="349" t="s">
        <v>13</v>
      </c>
      <c r="D116" s="226"/>
      <c r="E116" s="226"/>
      <c r="F116" s="226"/>
      <c r="G116" s="226"/>
      <c r="H116" s="226"/>
    </row>
    <row r="117" spans="1:8">
      <c r="A117" s="155"/>
      <c r="B117" s="348">
        <v>4</v>
      </c>
      <c r="C117" s="349" t="s">
        <v>14</v>
      </c>
      <c r="D117" s="226"/>
      <c r="E117" s="226"/>
      <c r="F117" s="226"/>
      <c r="G117" s="226"/>
      <c r="H117" s="226"/>
    </row>
    <row r="118" spans="1:8">
      <c r="A118" s="155"/>
      <c r="B118" s="350">
        <v>5</v>
      </c>
      <c r="C118" s="349" t="s">
        <v>15</v>
      </c>
      <c r="D118" s="226"/>
      <c r="E118" s="226"/>
      <c r="F118" s="226"/>
      <c r="G118" s="226"/>
      <c r="H118" s="226"/>
    </row>
    <row r="119" spans="1:8">
      <c r="A119" s="155"/>
      <c r="B119" s="225"/>
      <c r="C119" s="225"/>
      <c r="D119" s="225"/>
      <c r="E119" s="225"/>
      <c r="F119" s="225"/>
      <c r="G119" s="425"/>
      <c r="H119" s="425"/>
    </row>
    <row r="120" spans="1:8">
      <c r="A120" s="155"/>
      <c r="B120" s="225"/>
      <c r="C120" s="225"/>
      <c r="D120" s="225"/>
      <c r="E120" s="225"/>
      <c r="F120" s="225"/>
      <c r="G120" s="425"/>
      <c r="H120" s="425"/>
    </row>
    <row r="121" spans="1:8" ht="32.25" thickBot="1">
      <c r="A121" s="155">
        <v>13</v>
      </c>
      <c r="B121" s="347" t="s">
        <v>0</v>
      </c>
      <c r="C121" s="347" t="s">
        <v>1</v>
      </c>
      <c r="D121" s="351" t="s">
        <v>305</v>
      </c>
      <c r="E121" s="351" t="s">
        <v>306</v>
      </c>
      <c r="F121" s="351" t="s">
        <v>307</v>
      </c>
      <c r="G121" s="351" t="s">
        <v>308</v>
      </c>
      <c r="H121" s="351" t="s">
        <v>309</v>
      </c>
    </row>
    <row r="122" spans="1:8" ht="60.75" thickTop="1">
      <c r="A122" s="155"/>
      <c r="B122" s="348">
        <v>1</v>
      </c>
      <c r="C122" s="349" t="s">
        <v>11</v>
      </c>
      <c r="E122" s="316" t="s">
        <v>235</v>
      </c>
      <c r="F122" s="316"/>
      <c r="G122" s="316" t="s">
        <v>251</v>
      </c>
      <c r="H122" s="317" t="s">
        <v>251</v>
      </c>
    </row>
    <row r="123" spans="1:8" ht="75">
      <c r="A123" s="155"/>
      <c r="B123" s="348">
        <v>2</v>
      </c>
      <c r="C123" s="349" t="s">
        <v>12</v>
      </c>
      <c r="E123" s="226" t="s">
        <v>235</v>
      </c>
      <c r="F123" s="226"/>
      <c r="G123" s="226" t="s">
        <v>235</v>
      </c>
      <c r="H123" s="319" t="s">
        <v>46</v>
      </c>
    </row>
    <row r="124" spans="1:8" ht="75">
      <c r="A124" s="155"/>
      <c r="B124" s="348">
        <v>3</v>
      </c>
      <c r="C124" s="349" t="s">
        <v>13</v>
      </c>
      <c r="E124" s="226" t="s">
        <v>240</v>
      </c>
      <c r="F124" s="226" t="s">
        <v>237</v>
      </c>
      <c r="G124" s="226" t="s">
        <v>235</v>
      </c>
      <c r="H124" s="319" t="s">
        <v>46</v>
      </c>
    </row>
    <row r="125" spans="1:8" ht="75.75" thickBot="1">
      <c r="A125" s="155"/>
      <c r="B125" s="348">
        <v>4</v>
      </c>
      <c r="C125" s="349" t="s">
        <v>14</v>
      </c>
      <c r="E125" s="226" t="s">
        <v>240</v>
      </c>
      <c r="F125" s="226" t="s">
        <v>237</v>
      </c>
      <c r="G125" s="226" t="s">
        <v>235</v>
      </c>
      <c r="H125" s="319" t="s">
        <v>46</v>
      </c>
    </row>
    <row r="126" spans="1:8" ht="75.75" thickTop="1">
      <c r="A126" s="155"/>
      <c r="B126" s="350">
        <v>5</v>
      </c>
      <c r="C126" s="349" t="s">
        <v>15</v>
      </c>
      <c r="E126" s="270" t="s">
        <v>236</v>
      </c>
      <c r="F126" s="270" t="s">
        <v>236</v>
      </c>
      <c r="G126" s="316" t="s">
        <v>235</v>
      </c>
      <c r="H126" s="352"/>
    </row>
    <row r="127" spans="1:8">
      <c r="A127" s="155"/>
      <c r="B127" s="225"/>
      <c r="C127" s="225"/>
      <c r="D127" s="353"/>
      <c r="E127" s="353"/>
      <c r="F127" s="353"/>
      <c r="G127" s="427"/>
      <c r="H127" s="427"/>
    </row>
    <row r="128" spans="1:8" ht="32.25" thickBot="1">
      <c r="A128" s="155"/>
      <c r="B128" s="347" t="s">
        <v>0</v>
      </c>
      <c r="C128" s="347" t="s">
        <v>1</v>
      </c>
      <c r="D128" s="351" t="s">
        <v>310</v>
      </c>
      <c r="E128" s="351" t="s">
        <v>311</v>
      </c>
      <c r="F128" s="351" t="s">
        <v>312</v>
      </c>
      <c r="G128" s="351" t="s">
        <v>313</v>
      </c>
      <c r="H128" s="351" t="s">
        <v>314</v>
      </c>
    </row>
    <row r="129" spans="1:8" ht="60.75" thickTop="1">
      <c r="A129" s="155">
        <v>14</v>
      </c>
      <c r="B129" s="348">
        <v>1</v>
      </c>
      <c r="C129" s="349" t="s">
        <v>11</v>
      </c>
      <c r="D129" s="315" t="s">
        <v>236</v>
      </c>
      <c r="E129" s="316" t="s">
        <v>235</v>
      </c>
      <c r="F129" s="316" t="s">
        <v>239</v>
      </c>
      <c r="G129" s="316" t="s">
        <v>251</v>
      </c>
      <c r="H129" s="317" t="s">
        <v>251</v>
      </c>
    </row>
    <row r="130" spans="1:8" ht="75">
      <c r="A130" s="155"/>
      <c r="B130" s="348">
        <v>2</v>
      </c>
      <c r="C130" s="349" t="s">
        <v>12</v>
      </c>
      <c r="D130" s="318" t="s">
        <v>236</v>
      </c>
      <c r="E130" s="226" t="s">
        <v>235</v>
      </c>
      <c r="F130" s="226" t="s">
        <v>239</v>
      </c>
      <c r="G130" s="226" t="s">
        <v>235</v>
      </c>
      <c r="H130" s="319" t="s">
        <v>46</v>
      </c>
    </row>
    <row r="131" spans="1:8" ht="75">
      <c r="A131" s="155"/>
      <c r="B131" s="348">
        <v>3</v>
      </c>
      <c r="C131" s="349" t="s">
        <v>13</v>
      </c>
      <c r="D131" s="318" t="s">
        <v>238</v>
      </c>
      <c r="E131" s="226" t="s">
        <v>240</v>
      </c>
      <c r="F131" s="226" t="s">
        <v>237</v>
      </c>
      <c r="G131" s="226" t="s">
        <v>235</v>
      </c>
      <c r="H131" s="319" t="s">
        <v>46</v>
      </c>
    </row>
    <row r="132" spans="1:8" ht="75">
      <c r="A132" s="155"/>
      <c r="B132" s="348">
        <v>4</v>
      </c>
      <c r="C132" s="349" t="s">
        <v>14</v>
      </c>
      <c r="D132" s="318" t="s">
        <v>238</v>
      </c>
      <c r="E132" s="226" t="s">
        <v>240</v>
      </c>
      <c r="F132" s="226" t="s">
        <v>237</v>
      </c>
      <c r="G132" s="226" t="s">
        <v>235</v>
      </c>
      <c r="H132" s="319" t="s">
        <v>46</v>
      </c>
    </row>
    <row r="133" spans="1:8" ht="30">
      <c r="A133" s="155"/>
      <c r="B133" s="350">
        <v>5</v>
      </c>
      <c r="C133" s="349" t="s">
        <v>15</v>
      </c>
      <c r="F133" s="226"/>
      <c r="G133" s="226"/>
      <c r="H133" s="318" t="s">
        <v>238</v>
      </c>
    </row>
    <row r="134" spans="1:8">
      <c r="A134" s="155"/>
      <c r="B134" s="225"/>
      <c r="C134" s="225"/>
      <c r="D134" s="225"/>
      <c r="E134" s="225"/>
      <c r="F134" s="225"/>
      <c r="G134" s="425"/>
      <c r="H134" s="425"/>
    </row>
    <row r="135" spans="1:8" ht="32.25" thickBot="1">
      <c r="A135" s="155"/>
      <c r="B135" s="347" t="s">
        <v>0</v>
      </c>
      <c r="C135" s="347" t="s">
        <v>1</v>
      </c>
      <c r="D135" s="351" t="s">
        <v>315</v>
      </c>
      <c r="E135" s="351" t="s">
        <v>316</v>
      </c>
      <c r="F135" s="351" t="s">
        <v>317</v>
      </c>
      <c r="G135" s="351" t="s">
        <v>318</v>
      </c>
      <c r="H135" s="351" t="s">
        <v>319</v>
      </c>
    </row>
    <row r="136" spans="1:8" ht="60.75" thickTop="1">
      <c r="A136" s="155">
        <v>15</v>
      </c>
      <c r="B136" s="348">
        <v>1</v>
      </c>
      <c r="C136" s="349" t="s">
        <v>11</v>
      </c>
      <c r="D136" s="315" t="s">
        <v>236</v>
      </c>
      <c r="E136" s="316" t="s">
        <v>235</v>
      </c>
      <c r="F136" s="316" t="s">
        <v>239</v>
      </c>
      <c r="G136" s="316" t="s">
        <v>251</v>
      </c>
      <c r="H136" s="317" t="s">
        <v>251</v>
      </c>
    </row>
    <row r="137" spans="1:8" ht="75">
      <c r="A137" s="155"/>
      <c r="B137" s="348">
        <v>2</v>
      </c>
      <c r="C137" s="349" t="s">
        <v>12</v>
      </c>
      <c r="D137" s="318" t="s">
        <v>236</v>
      </c>
      <c r="E137" s="226" t="s">
        <v>235</v>
      </c>
      <c r="F137" s="226" t="s">
        <v>239</v>
      </c>
      <c r="G137" s="226" t="s">
        <v>235</v>
      </c>
      <c r="H137" s="319" t="s">
        <v>46</v>
      </c>
    </row>
    <row r="138" spans="1:8" ht="75">
      <c r="A138" s="155"/>
      <c r="B138" s="348">
        <v>3</v>
      </c>
      <c r="C138" s="349" t="s">
        <v>13</v>
      </c>
      <c r="D138" s="318" t="s">
        <v>238</v>
      </c>
      <c r="E138" s="226" t="s">
        <v>240</v>
      </c>
      <c r="F138" s="226" t="s">
        <v>237</v>
      </c>
      <c r="G138" s="226" t="s">
        <v>235</v>
      </c>
      <c r="H138" s="319" t="s">
        <v>46</v>
      </c>
    </row>
    <row r="139" spans="1:8" ht="75.75" thickBot="1">
      <c r="A139" s="155"/>
      <c r="B139" s="348">
        <v>4</v>
      </c>
      <c r="C139" s="349" t="s">
        <v>14</v>
      </c>
      <c r="D139" s="318" t="s">
        <v>238</v>
      </c>
      <c r="E139" s="226" t="s">
        <v>240</v>
      </c>
      <c r="F139" s="226" t="s">
        <v>237</v>
      </c>
      <c r="G139" s="226" t="s">
        <v>235</v>
      </c>
      <c r="H139" s="319" t="s">
        <v>46</v>
      </c>
    </row>
    <row r="140" spans="1:8" ht="75.75" thickTop="1">
      <c r="A140" s="155"/>
      <c r="B140" s="350">
        <v>5</v>
      </c>
      <c r="C140" s="349" t="s">
        <v>15</v>
      </c>
      <c r="D140" s="270" t="s">
        <v>238</v>
      </c>
      <c r="E140" s="270" t="s">
        <v>235</v>
      </c>
      <c r="F140" s="318" t="s">
        <v>236</v>
      </c>
      <c r="G140" s="316" t="s">
        <v>235</v>
      </c>
      <c r="H140" s="318" t="s">
        <v>238</v>
      </c>
    </row>
    <row r="141" spans="1:8">
      <c r="A141" s="155"/>
      <c r="B141" s="225"/>
      <c r="C141" s="225"/>
      <c r="D141" s="225"/>
      <c r="E141" s="225"/>
      <c r="F141" s="225"/>
      <c r="G141" s="425"/>
    </row>
    <row r="142" spans="1:8">
      <c r="A142" s="155"/>
      <c r="B142" s="225"/>
      <c r="C142" s="225"/>
      <c r="D142" s="225"/>
      <c r="E142" s="225"/>
      <c r="F142" s="225"/>
      <c r="G142" s="425"/>
      <c r="H142" s="425"/>
    </row>
    <row r="143" spans="1:8" ht="32.25" thickBot="1">
      <c r="A143" s="155"/>
      <c r="B143" s="347" t="s">
        <v>0</v>
      </c>
      <c r="C143" s="347" t="s">
        <v>1</v>
      </c>
      <c r="D143" s="351" t="s">
        <v>320</v>
      </c>
      <c r="E143" s="351" t="s">
        <v>321</v>
      </c>
      <c r="F143" s="351" t="s">
        <v>322</v>
      </c>
      <c r="G143" s="351" t="s">
        <v>323</v>
      </c>
      <c r="H143" s="351" t="s">
        <v>324</v>
      </c>
    </row>
    <row r="144" spans="1:8" ht="60.75" thickTop="1">
      <c r="A144" s="155">
        <v>16</v>
      </c>
      <c r="B144" s="348">
        <v>1</v>
      </c>
      <c r="C144" s="349" t="s">
        <v>11</v>
      </c>
      <c r="D144" s="315" t="s">
        <v>236</v>
      </c>
      <c r="E144" s="316" t="s">
        <v>235</v>
      </c>
      <c r="F144" s="316" t="s">
        <v>239</v>
      </c>
      <c r="G144" s="316" t="s">
        <v>251</v>
      </c>
      <c r="H144" s="317" t="s">
        <v>251</v>
      </c>
    </row>
    <row r="145" spans="1:8" ht="75">
      <c r="A145" s="155"/>
      <c r="B145" s="348">
        <v>2</v>
      </c>
      <c r="C145" s="349" t="s">
        <v>12</v>
      </c>
      <c r="D145" s="318" t="s">
        <v>236</v>
      </c>
      <c r="E145" s="226" t="s">
        <v>235</v>
      </c>
      <c r="F145" s="226" t="s">
        <v>239</v>
      </c>
      <c r="G145" s="226" t="s">
        <v>235</v>
      </c>
      <c r="H145" s="319" t="s">
        <v>46</v>
      </c>
    </row>
    <row r="146" spans="1:8" ht="75">
      <c r="A146" s="155"/>
      <c r="B146" s="6">
        <v>3</v>
      </c>
      <c r="C146" s="15" t="s">
        <v>13</v>
      </c>
      <c r="D146" s="318" t="s">
        <v>238</v>
      </c>
      <c r="E146" s="226" t="s">
        <v>240</v>
      </c>
      <c r="F146" s="226" t="s">
        <v>237</v>
      </c>
      <c r="G146" s="226" t="s">
        <v>235</v>
      </c>
      <c r="H146" s="319" t="s">
        <v>46</v>
      </c>
    </row>
    <row r="147" spans="1:8" ht="75.75" thickBot="1">
      <c r="A147" s="155"/>
      <c r="B147" s="6">
        <v>4</v>
      </c>
      <c r="C147" s="15" t="s">
        <v>14</v>
      </c>
      <c r="D147" s="318" t="s">
        <v>238</v>
      </c>
      <c r="E147" s="226" t="s">
        <v>240</v>
      </c>
      <c r="F147" s="226" t="s">
        <v>237</v>
      </c>
      <c r="G147" s="226" t="s">
        <v>235</v>
      </c>
      <c r="H147" s="319" t="s">
        <v>46</v>
      </c>
    </row>
    <row r="148" spans="1:8" ht="60.75" thickTop="1">
      <c r="A148" s="155"/>
      <c r="B148" s="163">
        <v>5</v>
      </c>
      <c r="C148" s="15" t="s">
        <v>15</v>
      </c>
      <c r="D148" s="270" t="s">
        <v>238</v>
      </c>
      <c r="E148" s="270" t="s">
        <v>235</v>
      </c>
      <c r="G148" s="418" t="s">
        <v>239</v>
      </c>
      <c r="H148" s="270" t="s">
        <v>46</v>
      </c>
    </row>
    <row r="149" spans="1:8">
      <c r="A149" s="155"/>
      <c r="B149" s="6">
        <v>6</v>
      </c>
      <c r="C149" s="15" t="s">
        <v>15</v>
      </c>
      <c r="D149" s="13"/>
      <c r="E149" s="6"/>
      <c r="F149" s="155"/>
      <c r="G149" s="428"/>
      <c r="H149" s="428"/>
    </row>
    <row r="150" spans="1:8">
      <c r="A150" s="155"/>
      <c r="B150" s="155"/>
      <c r="C150" s="155"/>
      <c r="D150" s="155"/>
      <c r="E150" s="155"/>
      <c r="F150" s="155"/>
    </row>
    <row r="151" spans="1:8">
      <c r="A151" s="155"/>
      <c r="B151" s="155"/>
      <c r="C151" s="155"/>
      <c r="D151" s="155"/>
      <c r="E151" s="155"/>
      <c r="F151" s="155"/>
    </row>
    <row r="152" spans="1:8" ht="32.25" thickBot="1">
      <c r="A152" s="155"/>
      <c r="B152" s="224" t="s">
        <v>0</v>
      </c>
      <c r="C152" s="224" t="s">
        <v>1</v>
      </c>
      <c r="D152" s="5" t="s">
        <v>325</v>
      </c>
      <c r="E152" s="5" t="s">
        <v>326</v>
      </c>
      <c r="F152" s="5" t="s">
        <v>327</v>
      </c>
      <c r="G152" s="5" t="s">
        <v>328</v>
      </c>
      <c r="H152" s="5" t="s">
        <v>329</v>
      </c>
    </row>
    <row r="153" spans="1:8" ht="60.75" thickTop="1">
      <c r="A153" s="155">
        <v>17</v>
      </c>
      <c r="B153" s="6">
        <v>1</v>
      </c>
      <c r="C153" s="15" t="s">
        <v>11</v>
      </c>
      <c r="D153" s="315" t="s">
        <v>236</v>
      </c>
      <c r="E153" s="316" t="s">
        <v>235</v>
      </c>
      <c r="F153" s="316" t="s">
        <v>239</v>
      </c>
      <c r="G153" s="316" t="s">
        <v>251</v>
      </c>
      <c r="H153" s="317" t="s">
        <v>251</v>
      </c>
    </row>
    <row r="154" spans="1:8" ht="75">
      <c r="A154" s="155"/>
      <c r="B154" s="6">
        <v>2</v>
      </c>
      <c r="C154" s="15" t="s">
        <v>12</v>
      </c>
      <c r="D154" s="318" t="s">
        <v>236</v>
      </c>
      <c r="E154" s="226" t="s">
        <v>235</v>
      </c>
      <c r="F154" s="226" t="s">
        <v>239</v>
      </c>
      <c r="G154" s="226" t="s">
        <v>235</v>
      </c>
      <c r="H154" s="319" t="s">
        <v>46</v>
      </c>
    </row>
    <row r="155" spans="1:8" ht="75">
      <c r="A155" s="155"/>
      <c r="B155" s="6">
        <v>3</v>
      </c>
      <c r="C155" s="15" t="s">
        <v>13</v>
      </c>
      <c r="D155" s="318" t="s">
        <v>238</v>
      </c>
      <c r="E155" s="226" t="s">
        <v>240</v>
      </c>
      <c r="F155" s="226" t="s">
        <v>237</v>
      </c>
      <c r="G155" s="226" t="s">
        <v>235</v>
      </c>
      <c r="H155" s="319" t="s">
        <v>46</v>
      </c>
    </row>
    <row r="156" spans="1:8" ht="75.75" thickBot="1">
      <c r="A156" s="155"/>
      <c r="B156" s="6">
        <v>4</v>
      </c>
      <c r="C156" s="15" t="s">
        <v>14</v>
      </c>
      <c r="D156" s="318" t="s">
        <v>238</v>
      </c>
      <c r="E156" s="226" t="s">
        <v>240</v>
      </c>
      <c r="F156" s="226" t="s">
        <v>237</v>
      </c>
      <c r="G156" s="226" t="s">
        <v>235</v>
      </c>
      <c r="H156" s="319" t="s">
        <v>46</v>
      </c>
    </row>
    <row r="157" spans="1:8" ht="75.75" thickTop="1">
      <c r="A157" s="155"/>
      <c r="B157" s="6">
        <v>5</v>
      </c>
      <c r="C157" s="15" t="s">
        <v>15</v>
      </c>
      <c r="D157" s="270" t="s">
        <v>238</v>
      </c>
      <c r="E157" s="270" t="s">
        <v>240</v>
      </c>
      <c r="F157" s="418" t="s">
        <v>239</v>
      </c>
      <c r="G157" s="226" t="s">
        <v>235</v>
      </c>
      <c r="H157" s="270" t="s">
        <v>46</v>
      </c>
    </row>
    <row r="158" spans="1:8">
      <c r="A158" s="155"/>
      <c r="B158" s="6">
        <v>6</v>
      </c>
      <c r="C158" s="15"/>
      <c r="D158" s="31"/>
      <c r="E158" s="31"/>
      <c r="F158" s="31"/>
      <c r="G158" s="31"/>
      <c r="H158" s="31"/>
    </row>
    <row r="159" spans="1:8">
      <c r="A159" s="155"/>
      <c r="B159" s="155"/>
      <c r="C159" s="155"/>
      <c r="D159" s="74"/>
      <c r="E159" s="74"/>
      <c r="F159" s="74"/>
      <c r="G159" s="74"/>
      <c r="H159" s="74"/>
    </row>
    <row r="160" spans="1:8">
      <c r="A160" s="155"/>
      <c r="B160" s="155"/>
      <c r="C160" s="155"/>
      <c r="D160" s="155"/>
      <c r="E160" s="155"/>
      <c r="F160" s="155"/>
    </row>
    <row r="161" spans="1:8">
      <c r="A161" s="155"/>
      <c r="B161" s="155"/>
      <c r="C161" s="155"/>
      <c r="D161" s="155"/>
      <c r="E161" s="155"/>
      <c r="F161" s="155"/>
    </row>
    <row r="162" spans="1:8" ht="32.25" thickBot="1">
      <c r="A162" s="155">
        <v>18</v>
      </c>
      <c r="B162" s="5" t="s">
        <v>0</v>
      </c>
      <c r="C162" s="5" t="s">
        <v>1</v>
      </c>
      <c r="D162" s="5" t="s">
        <v>330</v>
      </c>
      <c r="E162" s="5" t="s">
        <v>331</v>
      </c>
      <c r="F162" s="5" t="s">
        <v>332</v>
      </c>
      <c r="G162" s="5" t="s">
        <v>333</v>
      </c>
      <c r="H162" s="5" t="s">
        <v>334</v>
      </c>
    </row>
    <row r="163" spans="1:8" ht="60.75" thickTop="1">
      <c r="A163" s="155"/>
      <c r="B163" s="6">
        <v>1</v>
      </c>
      <c r="C163" s="15" t="s">
        <v>11</v>
      </c>
      <c r="D163" s="315" t="s">
        <v>236</v>
      </c>
      <c r="E163" s="316" t="s">
        <v>235</v>
      </c>
      <c r="F163" s="316" t="s">
        <v>239</v>
      </c>
      <c r="G163" s="316" t="s">
        <v>251</v>
      </c>
      <c r="H163" s="317" t="s">
        <v>251</v>
      </c>
    </row>
    <row r="164" spans="1:8" ht="75">
      <c r="A164" s="155"/>
      <c r="B164" s="6">
        <v>2</v>
      </c>
      <c r="C164" s="15" t="s">
        <v>12</v>
      </c>
      <c r="D164" s="318" t="s">
        <v>236</v>
      </c>
      <c r="E164" s="226" t="s">
        <v>235</v>
      </c>
      <c r="F164" s="226" t="s">
        <v>239</v>
      </c>
      <c r="G164" s="226" t="s">
        <v>235</v>
      </c>
      <c r="H164" s="319" t="s">
        <v>46</v>
      </c>
    </row>
    <row r="165" spans="1:8" ht="75">
      <c r="A165" s="155"/>
      <c r="B165" s="6">
        <v>3</v>
      </c>
      <c r="C165" s="15" t="s">
        <v>13</v>
      </c>
      <c r="D165" s="318" t="s">
        <v>238</v>
      </c>
      <c r="E165" s="226" t="s">
        <v>240</v>
      </c>
      <c r="F165" s="226" t="s">
        <v>237</v>
      </c>
      <c r="G165" s="226" t="s">
        <v>235</v>
      </c>
      <c r="H165" s="319" t="s">
        <v>46</v>
      </c>
    </row>
    <row r="166" spans="1:8" ht="75">
      <c r="A166" s="155"/>
      <c r="B166" s="6">
        <v>4</v>
      </c>
      <c r="C166" s="15" t="s">
        <v>14</v>
      </c>
      <c r="D166" s="318" t="s">
        <v>238</v>
      </c>
      <c r="E166" s="226" t="s">
        <v>240</v>
      </c>
      <c r="F166" s="226" t="s">
        <v>237</v>
      </c>
      <c r="G166" s="226" t="s">
        <v>235</v>
      </c>
      <c r="H166" s="319" t="s">
        <v>46</v>
      </c>
    </row>
    <row r="167" spans="1:8" ht="60">
      <c r="A167" s="155"/>
      <c r="B167" s="6">
        <v>5</v>
      </c>
      <c r="C167" s="15" t="s">
        <v>15</v>
      </c>
      <c r="D167" s="270" t="s">
        <v>238</v>
      </c>
      <c r="E167" s="270" t="s">
        <v>240</v>
      </c>
      <c r="F167" s="229"/>
      <c r="G167" s="270" t="s">
        <v>251</v>
      </c>
      <c r="H167" s="270" t="s">
        <v>46</v>
      </c>
    </row>
    <row r="168" spans="1:8" s="133" customFormat="1" ht="15.75" customHeight="1">
      <c r="A168" s="155"/>
      <c r="B168" s="6">
        <v>6</v>
      </c>
      <c r="C168" s="15"/>
      <c r="D168" s="271"/>
      <c r="E168" s="6"/>
      <c r="F168" s="271"/>
      <c r="G168" s="428"/>
      <c r="H168" s="428"/>
    </row>
    <row r="169" spans="1:8" s="155" customFormat="1" ht="31.5" customHeight="1">
      <c r="B169" s="296"/>
      <c r="C169" s="135"/>
      <c r="D169" s="136"/>
      <c r="E169" s="296"/>
      <c r="G169" s="429"/>
      <c r="H169" s="429"/>
    </row>
    <row r="170" spans="1:8" s="155" customFormat="1" ht="15" hidden="1" customHeight="1">
      <c r="A170" s="155">
        <v>19</v>
      </c>
      <c r="B170" s="5" t="s">
        <v>0</v>
      </c>
      <c r="C170" s="5" t="s">
        <v>1</v>
      </c>
      <c r="D170" s="5" t="s">
        <v>157</v>
      </c>
      <c r="E170" s="5" t="s">
        <v>158</v>
      </c>
      <c r="F170" s="5" t="s">
        <v>159</v>
      </c>
      <c r="G170" s="5" t="s">
        <v>160</v>
      </c>
      <c r="H170" s="5" t="s">
        <v>161</v>
      </c>
    </row>
    <row r="171" spans="1:8" s="155" customFormat="1" ht="15" hidden="1" customHeight="1">
      <c r="B171" s="6">
        <v>1</v>
      </c>
      <c r="C171" s="15" t="s">
        <v>11</v>
      </c>
      <c r="D171" s="226"/>
      <c r="E171" s="226"/>
      <c r="F171" s="226"/>
      <c r="G171" s="92"/>
      <c r="H171" s="92"/>
    </row>
    <row r="172" spans="1:8" s="155" customFormat="1" ht="42" hidden="1" customHeight="1">
      <c r="B172" s="6">
        <v>2</v>
      </c>
      <c r="C172" s="15" t="s">
        <v>12</v>
      </c>
      <c r="D172" s="226"/>
      <c r="E172" s="226"/>
      <c r="F172" s="226"/>
      <c r="G172" s="92"/>
      <c r="H172" s="92"/>
    </row>
    <row r="173" spans="1:8" s="155" customFormat="1" ht="63.75" hidden="1" customHeight="1">
      <c r="B173" s="6">
        <v>3</v>
      </c>
      <c r="C173" s="15" t="s">
        <v>13</v>
      </c>
      <c r="D173" s="226"/>
      <c r="E173" s="252"/>
      <c r="F173" s="226"/>
      <c r="G173" s="92"/>
      <c r="H173" s="92"/>
    </row>
    <row r="174" spans="1:8" s="155" customFormat="1" ht="15" hidden="1" customHeight="1">
      <c r="B174" s="6">
        <v>4</v>
      </c>
      <c r="C174" s="15" t="s">
        <v>14</v>
      </c>
      <c r="D174" s="226"/>
      <c r="E174" s="252"/>
      <c r="F174" s="226"/>
      <c r="G174" s="92"/>
      <c r="H174" s="92"/>
    </row>
    <row r="175" spans="1:8" s="155" customFormat="1" ht="15" hidden="1" customHeight="1">
      <c r="B175" s="6">
        <v>5</v>
      </c>
      <c r="C175" s="15" t="s">
        <v>15</v>
      </c>
      <c r="D175" s="226"/>
      <c r="E175" s="252"/>
      <c r="F175" s="252"/>
      <c r="G175" s="428"/>
      <c r="H175" s="428"/>
    </row>
    <row r="176" spans="1:8" s="155" customFormat="1" ht="15" hidden="1" customHeight="1">
      <c r="B176" s="6">
        <v>6</v>
      </c>
      <c r="C176" s="15"/>
      <c r="D176" s="13"/>
      <c r="E176" s="6"/>
      <c r="F176" s="6"/>
      <c r="G176" s="428"/>
      <c r="H176" s="428"/>
    </row>
    <row r="177" spans="1:8" s="155" customFormat="1" ht="31.5" hidden="1" customHeight="1">
      <c r="B177" s="296"/>
      <c r="C177" s="135"/>
      <c r="D177" s="136"/>
      <c r="E177" s="296"/>
      <c r="F177" s="296"/>
      <c r="G177" s="429"/>
      <c r="H177" s="429"/>
    </row>
    <row r="178" spans="1:8" s="155" customFormat="1" ht="15" hidden="1" customHeight="1">
      <c r="A178" s="155">
        <v>20</v>
      </c>
      <c r="B178" s="5" t="s">
        <v>0</v>
      </c>
      <c r="C178" s="5" t="s">
        <v>1</v>
      </c>
      <c r="D178" s="5" t="s">
        <v>162</v>
      </c>
      <c r="E178" s="224" t="s">
        <v>163</v>
      </c>
      <c r="F178" s="224" t="s">
        <v>164</v>
      </c>
      <c r="G178" s="224" t="s">
        <v>165</v>
      </c>
      <c r="H178" s="224" t="s">
        <v>166</v>
      </c>
    </row>
    <row r="179" spans="1:8" s="155" customFormat="1" ht="15" hidden="1" customHeight="1">
      <c r="B179" s="6">
        <v>1</v>
      </c>
      <c r="C179" s="15" t="s">
        <v>11</v>
      </c>
      <c r="D179" s="92"/>
      <c r="E179" s="92"/>
      <c r="F179" s="92"/>
      <c r="G179" s="92"/>
      <c r="H179" s="92"/>
    </row>
    <row r="180" spans="1:8" s="155" customFormat="1" ht="15" hidden="1" customHeight="1">
      <c r="B180" s="6">
        <v>2</v>
      </c>
      <c r="C180" s="15" t="s">
        <v>12</v>
      </c>
      <c r="D180" s="92"/>
      <c r="E180" s="92"/>
      <c r="F180" s="92"/>
      <c r="G180" s="92"/>
      <c r="H180" s="92"/>
    </row>
    <row r="181" spans="1:8" s="155" customFormat="1" ht="15" hidden="1" customHeight="1">
      <c r="B181" s="6">
        <v>3</v>
      </c>
      <c r="C181" s="15" t="s">
        <v>13</v>
      </c>
      <c r="D181" s="92"/>
      <c r="E181" s="92"/>
      <c r="F181" s="92"/>
      <c r="G181" s="92"/>
      <c r="H181" s="92"/>
    </row>
    <row r="182" spans="1:8" s="155" customFormat="1" ht="15" hidden="1" customHeight="1">
      <c r="B182" s="6">
        <v>4</v>
      </c>
      <c r="C182" s="15" t="s">
        <v>14</v>
      </c>
      <c r="D182" s="92"/>
      <c r="E182" s="92"/>
      <c r="F182" s="92"/>
      <c r="G182" s="92"/>
      <c r="H182" s="92"/>
    </row>
    <row r="183" spans="1:8" s="133" customFormat="1" ht="15" hidden="1" customHeight="1">
      <c r="A183" s="155"/>
      <c r="B183" s="6">
        <v>5</v>
      </c>
      <c r="C183" s="15" t="s">
        <v>15</v>
      </c>
      <c r="D183" s="13"/>
      <c r="E183" s="6"/>
      <c r="F183" s="6"/>
      <c r="G183" s="428"/>
      <c r="H183" s="428"/>
    </row>
    <row r="184" spans="1:8" s="155" customFormat="1" ht="15" hidden="1" customHeight="1">
      <c r="B184" s="6">
        <v>6</v>
      </c>
      <c r="C184" s="15"/>
      <c r="D184" s="13"/>
      <c r="E184" s="6"/>
      <c r="F184" s="6"/>
      <c r="G184" s="428"/>
      <c r="H184" s="428"/>
    </row>
    <row r="185" spans="1:8" s="155" customFormat="1" hidden="1">
      <c r="B185" s="221"/>
      <c r="C185" s="222"/>
      <c r="D185" s="223"/>
      <c r="E185" s="221"/>
      <c r="F185" s="221"/>
      <c r="G185" s="430"/>
      <c r="H185" s="430"/>
    </row>
    <row r="186" spans="1:8" s="133" customFormat="1">
      <c r="A186" s="155"/>
      <c r="B186" s="296"/>
      <c r="C186" s="135"/>
      <c r="D186" s="136"/>
      <c r="E186" s="296"/>
      <c r="F186" s="296"/>
      <c r="G186" s="429"/>
      <c r="H186" s="429"/>
    </row>
    <row r="187" spans="1:8" s="133" customFormat="1">
      <c r="A187" s="155"/>
      <c r="B187" s="155"/>
      <c r="C187" s="155"/>
      <c r="D187" s="155"/>
      <c r="E187" s="155"/>
      <c r="F187" s="155"/>
      <c r="G187" s="424"/>
      <c r="H187" s="424"/>
    </row>
    <row r="188" spans="1:8" s="133" customFormat="1" ht="26.25">
      <c r="A188" s="155"/>
      <c r="B188" s="244"/>
      <c r="C188" s="244"/>
      <c r="D188" s="244" t="s">
        <v>33</v>
      </c>
      <c r="E188" s="244"/>
      <c r="F188" s="244"/>
      <c r="G188" s="431"/>
      <c r="H188" s="431"/>
    </row>
    <row r="189" spans="1:8" s="133" customFormat="1" ht="32.25" thickBot="1">
      <c r="A189" s="155"/>
      <c r="B189" s="5" t="s">
        <v>0</v>
      </c>
      <c r="C189" s="5" t="s">
        <v>1</v>
      </c>
      <c r="D189" s="347" t="s">
        <v>286</v>
      </c>
      <c r="E189" s="347" t="s">
        <v>287</v>
      </c>
      <c r="F189" s="347" t="s">
        <v>288</v>
      </c>
      <c r="G189" s="347" t="s">
        <v>289</v>
      </c>
      <c r="H189" s="347" t="s">
        <v>290</v>
      </c>
    </row>
    <row r="190" spans="1:8" s="133" customFormat="1" ht="60.75" thickTop="1">
      <c r="A190" s="155"/>
      <c r="B190" s="6">
        <v>1</v>
      </c>
      <c r="C190" s="15" t="s">
        <v>11</v>
      </c>
      <c r="D190" s="315" t="s">
        <v>236</v>
      </c>
      <c r="E190" s="316" t="s">
        <v>235</v>
      </c>
      <c r="F190" s="316" t="s">
        <v>239</v>
      </c>
      <c r="G190" s="316" t="s">
        <v>251</v>
      </c>
      <c r="H190" s="317"/>
    </row>
    <row r="191" spans="1:8" s="133" customFormat="1" ht="60">
      <c r="A191" s="155"/>
      <c r="B191" s="6">
        <v>2</v>
      </c>
      <c r="C191" s="15" t="s">
        <v>12</v>
      </c>
      <c r="D191" s="318"/>
      <c r="E191" s="226"/>
      <c r="F191" s="226"/>
      <c r="G191" s="226"/>
      <c r="H191" s="319" t="s">
        <v>46</v>
      </c>
    </row>
    <row r="192" spans="1:8" s="133" customFormat="1" ht="60">
      <c r="A192" s="155"/>
      <c r="B192" s="6">
        <v>3</v>
      </c>
      <c r="C192" s="15" t="s">
        <v>13</v>
      </c>
      <c r="D192" s="318" t="s">
        <v>238</v>
      </c>
      <c r="E192" s="226" t="s">
        <v>240</v>
      </c>
      <c r="F192" s="226" t="s">
        <v>237</v>
      </c>
      <c r="G192" s="226"/>
      <c r="H192" s="319" t="s">
        <v>46</v>
      </c>
    </row>
    <row r="193" spans="1:16" s="133" customFormat="1">
      <c r="A193" s="155"/>
      <c r="B193" s="6">
        <v>4</v>
      </c>
      <c r="C193" s="15" t="s">
        <v>14</v>
      </c>
      <c r="D193" s="318"/>
      <c r="E193" s="226"/>
      <c r="F193" s="226"/>
      <c r="G193" s="226"/>
      <c r="H193" s="319"/>
    </row>
    <row r="194" spans="1:16" s="133" customFormat="1">
      <c r="A194" s="155"/>
      <c r="B194" s="163">
        <v>5</v>
      </c>
      <c r="C194" s="15" t="s">
        <v>15</v>
      </c>
      <c r="D194" s="135"/>
      <c r="E194" s="136"/>
      <c r="F194" s="296"/>
      <c r="G194" s="226"/>
      <c r="H194" s="429"/>
    </row>
    <row r="195" spans="1:16" s="133" customFormat="1">
      <c r="A195" s="155"/>
      <c r="B195" s="293"/>
      <c r="C195" s="296"/>
      <c r="D195" s="135"/>
      <c r="E195" s="136"/>
      <c r="F195" s="296"/>
      <c r="G195" s="429"/>
      <c r="H195" s="429"/>
    </row>
    <row r="196" spans="1:16" s="133" customFormat="1" ht="26.25">
      <c r="A196" s="155"/>
      <c r="B196" s="483" t="s">
        <v>34</v>
      </c>
      <c r="C196" s="483"/>
      <c r="D196" s="483"/>
      <c r="E196" s="483"/>
      <c r="F196" s="483"/>
      <c r="G196" s="483"/>
      <c r="H196" s="483"/>
      <c r="I196" s="356"/>
    </row>
    <row r="197" spans="1:16" s="133" customFormat="1" ht="31.5">
      <c r="A197" s="155"/>
      <c r="B197" s="5" t="s">
        <v>0</v>
      </c>
      <c r="C197" s="5" t="s">
        <v>1</v>
      </c>
      <c r="D197" s="368"/>
      <c r="E197" s="371" t="s">
        <v>335</v>
      </c>
      <c r="F197" s="371" t="s">
        <v>336</v>
      </c>
      <c r="G197" s="371" t="s">
        <v>337</v>
      </c>
      <c r="H197" s="371" t="s">
        <v>338</v>
      </c>
      <c r="I197" s="372" t="s">
        <v>340</v>
      </c>
    </row>
    <row r="198" spans="1:16" s="133" customFormat="1" ht="60">
      <c r="A198" s="155"/>
      <c r="B198" s="6">
        <v>1</v>
      </c>
      <c r="C198" s="15" t="s">
        <v>61</v>
      </c>
      <c r="D198" s="368"/>
      <c r="E198" s="373" t="s">
        <v>235</v>
      </c>
      <c r="F198" s="373" t="s">
        <v>239</v>
      </c>
      <c r="G198" s="373" t="s">
        <v>251</v>
      </c>
      <c r="H198" s="373"/>
      <c r="I198" s="373" t="s">
        <v>236</v>
      </c>
    </row>
    <row r="199" spans="1:16" s="133" customFormat="1" ht="60">
      <c r="A199" s="155"/>
      <c r="B199" s="6">
        <v>1</v>
      </c>
      <c r="C199" s="15"/>
      <c r="D199" s="368"/>
      <c r="E199" s="373" t="s">
        <v>235</v>
      </c>
      <c r="F199" s="373" t="s">
        <v>239</v>
      </c>
      <c r="G199" s="373" t="s">
        <v>251</v>
      </c>
      <c r="H199" s="373" t="s">
        <v>46</v>
      </c>
      <c r="I199" s="373" t="s">
        <v>236</v>
      </c>
    </row>
    <row r="200" spans="1:16" s="133" customFormat="1" ht="60">
      <c r="A200" s="155"/>
      <c r="B200" s="6">
        <v>2</v>
      </c>
      <c r="C200" s="15" t="s">
        <v>62</v>
      </c>
      <c r="D200" s="368"/>
      <c r="E200" s="373" t="s">
        <v>240</v>
      </c>
      <c r="F200" s="373" t="s">
        <v>237</v>
      </c>
      <c r="G200" s="373"/>
      <c r="H200" s="373" t="s">
        <v>46</v>
      </c>
      <c r="I200" s="373" t="s">
        <v>238</v>
      </c>
    </row>
    <row r="201" spans="1:16" s="133" customFormat="1" ht="45">
      <c r="A201" s="155"/>
      <c r="B201" s="6">
        <v>2</v>
      </c>
      <c r="C201" s="15"/>
      <c r="D201" s="368"/>
      <c r="E201" s="373" t="s">
        <v>240</v>
      </c>
      <c r="F201" s="373" t="s">
        <v>237</v>
      </c>
      <c r="G201" s="373"/>
      <c r="H201" s="373"/>
      <c r="I201" s="373" t="s">
        <v>238</v>
      </c>
    </row>
    <row r="202" spans="1:16" s="133" customFormat="1">
      <c r="A202" s="155"/>
      <c r="B202" s="6">
        <v>3</v>
      </c>
      <c r="C202" s="15" t="s">
        <v>63</v>
      </c>
      <c r="D202" s="105"/>
      <c r="E202" s="105"/>
      <c r="F202" s="105"/>
      <c r="G202" s="105"/>
      <c r="H202" s="105"/>
    </row>
    <row r="203" spans="1:16" s="133" customFormat="1">
      <c r="A203" s="155"/>
      <c r="B203" s="6">
        <v>3</v>
      </c>
      <c r="C203" s="15"/>
      <c r="D203" s="127"/>
      <c r="E203" s="127"/>
      <c r="F203" s="128"/>
      <c r="G203" s="92"/>
      <c r="H203" s="128"/>
    </row>
    <row r="207" spans="1:16">
      <c r="B207" s="17"/>
      <c r="C207" s="17"/>
      <c r="D207" s="17"/>
      <c r="E207" s="17"/>
      <c r="F207" s="17"/>
      <c r="G207" s="98"/>
      <c r="H207" s="98"/>
    </row>
    <row r="208" spans="1:16">
      <c r="B208" s="17"/>
      <c r="C208" s="17"/>
      <c r="D208" s="17"/>
      <c r="E208" s="17"/>
      <c r="F208" s="17"/>
      <c r="G208" s="98"/>
      <c r="H208" s="98"/>
      <c r="L208" s="27" t="s">
        <v>16</v>
      </c>
      <c r="M208" s="28" t="s">
        <v>17</v>
      </c>
      <c r="N208" s="29" t="s">
        <v>18</v>
      </c>
      <c r="O208" s="27" t="s">
        <v>3</v>
      </c>
      <c r="P208" s="27" t="s">
        <v>19</v>
      </c>
    </row>
    <row r="209" spans="2:18" ht="27">
      <c r="B209" s="17"/>
      <c r="C209" s="17"/>
      <c r="D209" s="17"/>
      <c r="E209" s="17"/>
      <c r="F209" s="17"/>
      <c r="G209" s="98"/>
      <c r="H209" s="98"/>
      <c r="L209" s="2">
        <v>1</v>
      </c>
      <c r="M209" s="228"/>
      <c r="N209" s="31" t="str">
        <f>B10</f>
        <v>ΠΡΑΚΤΙΚΗ ΕΦΑΡΜΟΓΗ ΣΤΗΝ ΕΙΔΙΚΟΤΗΤΑ</v>
      </c>
      <c r="O209" s="32">
        <f>E10</f>
        <v>3</v>
      </c>
      <c r="P209" s="33" t="s">
        <v>85</v>
      </c>
      <c r="R209" s="52" t="str">
        <f t="shared" ref="R209:R221" si="4">N209</f>
        <v>ΠΡΑΚΤΙΚΗ ΕΦΑΡΜΟΓΗ ΣΤΗΝ ΕΙΔΙΚΟΤΗΤΑ</v>
      </c>
    </row>
    <row r="210" spans="2:18" ht="36">
      <c r="B210" s="174"/>
      <c r="C210" s="22"/>
      <c r="D210" s="22"/>
      <c r="E210" s="22"/>
      <c r="F210" s="22"/>
      <c r="G210" s="174"/>
      <c r="H210" s="174"/>
      <c r="L210" s="2">
        <v>2</v>
      </c>
      <c r="M210" s="228"/>
      <c r="N210" s="31" t="str">
        <f>B11</f>
        <v>ΕΦΑΡΜΟΓΕΣ ΕΜΠΟΡΙΚΗΣ ΔΙΑΧΕΙΡΙΣΗΣ ΚΑΙ ΜΙΣΘΟΔΟΣΙΑ (Η/Υ)</v>
      </c>
      <c r="O210" s="32">
        <f t="shared" ref="O210:O218" si="5">E11</f>
        <v>5</v>
      </c>
      <c r="P210" s="33" t="s">
        <v>86</v>
      </c>
      <c r="R210" s="52" t="str">
        <f t="shared" si="4"/>
        <v>ΕΦΑΡΜΟΓΕΣ ΕΜΠΟΡΙΚΗΣ ΔΙΑΧΕΙΡΙΣΗΣ ΚΑΙ ΜΙΣΘΟΔΟΣΙΑ (Η/Υ)</v>
      </c>
    </row>
    <row r="211" spans="2:18" ht="18">
      <c r="B211" s="22"/>
      <c r="C211" s="22"/>
      <c r="D211" s="22"/>
      <c r="E211" s="22"/>
      <c r="F211" s="22"/>
      <c r="G211" s="174"/>
      <c r="H211" s="174"/>
      <c r="L211" s="2">
        <v>3</v>
      </c>
      <c r="M211" s="228"/>
      <c r="N211" s="31" t="str">
        <f>B12</f>
        <v>MARKETING ΥΠΗΡΕΣΙΩΝ</v>
      </c>
      <c r="O211" s="32">
        <f t="shared" si="5"/>
        <v>2</v>
      </c>
      <c r="P211" s="33" t="s">
        <v>87</v>
      </c>
      <c r="R211" s="52" t="str">
        <f t="shared" si="4"/>
        <v>MARKETING ΥΠΗΡΕΣΙΩΝ</v>
      </c>
    </row>
    <row r="212" spans="2:18" ht="18">
      <c r="B212" s="22"/>
      <c r="C212" s="22"/>
      <c r="D212" s="22"/>
      <c r="E212" s="22"/>
      <c r="F212" s="22"/>
      <c r="G212" s="174"/>
      <c r="H212" s="174"/>
      <c r="L212" s="2">
        <v>4</v>
      </c>
      <c r="M212" s="228"/>
      <c r="N212" s="31" t="str">
        <f t="shared" ref="N212:N218" si="6">B13</f>
        <v>ΧΡΗΜΑΤΟΟΙΚΟΝΟΜΙΚΗ ΔΙΟΙΚΗΣΗ</v>
      </c>
      <c r="O212" s="32">
        <f t="shared" si="5"/>
        <v>2</v>
      </c>
      <c r="P212" s="33" t="s">
        <v>89</v>
      </c>
      <c r="R212" s="52" t="str">
        <f t="shared" si="4"/>
        <v>ΧΡΗΜΑΤΟΟΙΚΟΝΟΜΙΚΗ ΔΙΟΙΚΗΣΗ</v>
      </c>
    </row>
    <row r="213" spans="2:18" ht="18">
      <c r="B213" s="22"/>
      <c r="C213" s="22"/>
      <c r="D213" s="22"/>
      <c r="E213" s="22"/>
      <c r="F213" s="22"/>
      <c r="G213" s="174"/>
      <c r="H213" s="174"/>
      <c r="L213" s="2">
        <v>5</v>
      </c>
      <c r="M213" s="243"/>
      <c r="N213" s="31" t="str">
        <f t="shared" si="6"/>
        <v>ΔΙΟΙΚΗΣΗ ΠΡΟΣΩΠΙΚΟΥ</v>
      </c>
      <c r="O213" s="32">
        <f t="shared" si="5"/>
        <v>2</v>
      </c>
      <c r="P213" s="33" t="s">
        <v>88</v>
      </c>
      <c r="R213" s="52" t="str">
        <f t="shared" si="4"/>
        <v>ΔΙΟΙΚΗΣΗ ΠΡΟΣΩΠΙΚΟΥ</v>
      </c>
    </row>
    <row r="214" spans="2:18" ht="18">
      <c r="B214" s="22"/>
      <c r="C214" s="22"/>
      <c r="D214" s="22"/>
      <c r="E214" s="22"/>
      <c r="F214" s="22"/>
      <c r="G214" s="174"/>
      <c r="H214" s="174"/>
      <c r="L214" s="2">
        <v>6</v>
      </c>
      <c r="M214" s="228"/>
      <c r="N214" s="31" t="str">
        <f t="shared" si="6"/>
        <v>ΔΙΟΙΚΗΣΗ MARKETING</v>
      </c>
      <c r="O214" s="32">
        <f t="shared" si="5"/>
        <v>2</v>
      </c>
      <c r="P214" s="33" t="s">
        <v>92</v>
      </c>
      <c r="R214" s="52" t="str">
        <f t="shared" si="4"/>
        <v>ΔΙΟΙΚΗΣΗ MARKETING</v>
      </c>
    </row>
    <row r="215" spans="2:18" ht="27">
      <c r="B215" s="22"/>
      <c r="C215" s="22"/>
      <c r="D215" s="22"/>
      <c r="E215" s="22"/>
      <c r="F215" s="22"/>
      <c r="G215" s="174"/>
      <c r="H215" s="174"/>
      <c r="L215" s="2">
        <v>7</v>
      </c>
      <c r="M215" s="240"/>
      <c r="N215" s="31" t="str">
        <f t="shared" si="6"/>
        <v>ΛΟΓΙΣΤΙΚΑ ΦΥΛΛΑ (SPREAD SHEETS - H/Y)</v>
      </c>
      <c r="O215" s="32">
        <f t="shared" si="5"/>
        <v>2</v>
      </c>
      <c r="P215" s="33" t="s">
        <v>91</v>
      </c>
      <c r="R215" s="52" t="str">
        <f t="shared" si="4"/>
        <v>ΛΟΓΙΣΤΙΚΑ ΦΥΛΛΑ (SPREAD SHEETS - H/Y)</v>
      </c>
    </row>
    <row r="216" spans="2:18" ht="27">
      <c r="B216" s="22"/>
      <c r="C216" s="22"/>
      <c r="D216" s="22"/>
      <c r="E216" s="22"/>
      <c r="F216" s="22"/>
      <c r="G216" s="174"/>
      <c r="H216" s="174"/>
      <c r="L216" s="2">
        <v>8</v>
      </c>
      <c r="M216" s="228"/>
      <c r="N216" s="31" t="str">
        <f t="shared" si="6"/>
        <v>ΣΥΓΧΡΟΝΟ ΠΕΡΙΒΑΛΛΟΝ ΓΡΑΦΕΙΟΥ</v>
      </c>
      <c r="O216" s="32">
        <f t="shared" si="5"/>
        <v>2</v>
      </c>
      <c r="P216" s="33" t="s">
        <v>90</v>
      </c>
      <c r="R216" s="52" t="str">
        <f t="shared" si="4"/>
        <v>ΣΥΓΧΡΟΝΟ ΠΕΡΙΒΑΛΛΟΝ ΓΡΑΦΕΙΟΥ</v>
      </c>
    </row>
    <row r="217" spans="2:18">
      <c r="B217" s="22"/>
      <c r="C217" s="22"/>
      <c r="D217" s="22"/>
      <c r="E217" s="22"/>
      <c r="F217" s="22"/>
      <c r="G217" s="174"/>
      <c r="H217" s="174"/>
      <c r="L217" s="2">
        <v>9</v>
      </c>
      <c r="M217" s="216">
        <f>N402</f>
        <v>0</v>
      </c>
      <c r="N217" s="31">
        <f t="shared" si="6"/>
        <v>0</v>
      </c>
      <c r="O217" s="32">
        <f t="shared" si="5"/>
        <v>0</v>
      </c>
      <c r="P217" s="33" t="s">
        <v>93</v>
      </c>
      <c r="R217" s="52">
        <f t="shared" si="4"/>
        <v>0</v>
      </c>
    </row>
    <row r="218" spans="2:18">
      <c r="B218" s="175"/>
      <c r="C218" s="156"/>
      <c r="D218" s="156"/>
      <c r="E218" s="156"/>
      <c r="F218" s="156"/>
      <c r="G218" s="175"/>
      <c r="H218" s="175"/>
      <c r="L218" s="2">
        <v>10</v>
      </c>
      <c r="M218" s="216">
        <f>N371</f>
        <v>0</v>
      </c>
      <c r="N218" s="31">
        <f t="shared" si="6"/>
        <v>0</v>
      </c>
      <c r="O218" s="32">
        <f t="shared" si="5"/>
        <v>0</v>
      </c>
      <c r="P218" s="33" t="s">
        <v>94</v>
      </c>
      <c r="R218" s="52">
        <f t="shared" si="4"/>
        <v>0</v>
      </c>
    </row>
    <row r="219" spans="2:18">
      <c r="B219" s="156"/>
      <c r="C219" s="156"/>
      <c r="D219" s="156"/>
      <c r="E219" s="156"/>
      <c r="F219" s="156"/>
      <c r="G219" s="175"/>
      <c r="H219" s="175"/>
      <c r="L219" s="2">
        <v>11</v>
      </c>
      <c r="M219" s="215"/>
      <c r="N219" s="31">
        <f>B21</f>
        <v>0</v>
      </c>
      <c r="O219" s="32">
        <f>E22</f>
        <v>0</v>
      </c>
      <c r="P219" s="33"/>
      <c r="R219" s="52">
        <f t="shared" si="4"/>
        <v>0</v>
      </c>
    </row>
    <row r="220" spans="2:18">
      <c r="B220" s="156"/>
      <c r="C220" s="156"/>
      <c r="D220" s="156"/>
      <c r="E220" s="156"/>
      <c r="F220" s="156"/>
      <c r="G220" s="175"/>
      <c r="H220" s="175"/>
      <c r="L220" s="2">
        <v>12</v>
      </c>
      <c r="M220" s="215"/>
      <c r="N220" s="31">
        <f>B22</f>
        <v>0</v>
      </c>
      <c r="O220" s="32">
        <f>E23</f>
        <v>0</v>
      </c>
      <c r="P220" s="33"/>
      <c r="R220" s="53">
        <f t="shared" si="4"/>
        <v>0</v>
      </c>
    </row>
    <row r="221" spans="2:18" s="57" customFormat="1">
      <c r="B221" s="156"/>
      <c r="C221" s="156"/>
      <c r="D221" s="156"/>
      <c r="E221" s="156"/>
      <c r="F221" s="156"/>
      <c r="G221" s="175"/>
      <c r="H221" s="175"/>
      <c r="L221" s="2">
        <v>13</v>
      </c>
      <c r="M221" s="30"/>
      <c r="N221" s="31">
        <f>B23</f>
        <v>0</v>
      </c>
      <c r="O221" s="32">
        <f>E24</f>
        <v>0</v>
      </c>
      <c r="P221" s="33"/>
      <c r="R221" s="53">
        <f t="shared" si="4"/>
        <v>0</v>
      </c>
    </row>
    <row r="222" spans="2:18" ht="15.75" thickBot="1">
      <c r="B222" s="156"/>
      <c r="C222" s="156"/>
      <c r="D222" s="156"/>
      <c r="E222" s="156"/>
      <c r="F222" s="156"/>
      <c r="G222" s="175"/>
      <c r="H222" s="175"/>
      <c r="L222" s="58"/>
      <c r="M222" s="61"/>
      <c r="N222" s="59" t="s">
        <v>20</v>
      </c>
      <c r="O222" s="60">
        <f>SUM(O209:O221)</f>
        <v>20</v>
      </c>
      <c r="P222" s="54">
        <f>SUM(P209:P220)</f>
        <v>0</v>
      </c>
    </row>
    <row r="223" spans="2:18">
      <c r="B223" s="156"/>
      <c r="C223" s="156"/>
      <c r="D223" s="156"/>
      <c r="E223" s="156"/>
      <c r="F223" s="156"/>
      <c r="G223" s="175"/>
      <c r="H223" s="175"/>
      <c r="L223" s="25"/>
      <c r="M223" s="41"/>
      <c r="N223" s="41"/>
      <c r="O223" s="17"/>
      <c r="P223" s="24"/>
    </row>
    <row r="224" spans="2:18">
      <c r="B224" s="501"/>
      <c r="C224" s="501"/>
      <c r="D224" s="499"/>
      <c r="E224" s="499"/>
      <c r="F224" s="499"/>
      <c r="G224" s="499"/>
      <c r="H224" s="499"/>
      <c r="L224" s="25"/>
      <c r="M224" s="40"/>
      <c r="N224" s="40"/>
      <c r="O224" s="17"/>
      <c r="P224" s="24"/>
    </row>
    <row r="225" spans="2:16">
      <c r="B225" s="501"/>
      <c r="C225" s="501"/>
      <c r="D225" s="499"/>
      <c r="E225" s="499"/>
      <c r="F225" s="499"/>
      <c r="G225" s="499"/>
      <c r="H225" s="499"/>
      <c r="J225" s="73"/>
      <c r="L225" s="25"/>
      <c r="M225" s="473" t="s">
        <v>21</v>
      </c>
      <c r="N225" s="473"/>
      <c r="O225" s="17"/>
      <c r="P225" s="24"/>
    </row>
    <row r="226" spans="2:16">
      <c r="B226" s="501"/>
      <c r="C226" s="501"/>
      <c r="D226" s="168"/>
      <c r="E226" s="168"/>
      <c r="F226" s="168"/>
      <c r="G226" s="440"/>
      <c r="H226" s="440"/>
      <c r="L226" s="34" t="s">
        <v>22</v>
      </c>
      <c r="M226" s="17" t="s">
        <v>23</v>
      </c>
      <c r="N226" s="17"/>
      <c r="O226" s="17"/>
      <c r="P226" s="24"/>
    </row>
    <row r="227" spans="2:16">
      <c r="B227" s="473"/>
      <c r="C227" s="473"/>
      <c r="D227" s="497"/>
      <c r="E227" s="497"/>
      <c r="F227" s="497"/>
      <c r="G227" s="497"/>
      <c r="H227" s="497"/>
      <c r="L227" s="25"/>
      <c r="M227" s="17" t="s">
        <v>24</v>
      </c>
      <c r="N227" s="17"/>
      <c r="O227" s="17"/>
      <c r="P227" s="24"/>
    </row>
    <row r="228" spans="2:16">
      <c r="B228" s="498"/>
      <c r="C228" s="498"/>
      <c r="D228" s="499"/>
      <c r="E228" s="499"/>
      <c r="F228" s="499"/>
      <c r="G228" s="499"/>
      <c r="H228" s="499"/>
      <c r="L228" s="25"/>
      <c r="M228" s="17"/>
      <c r="N228" s="17"/>
      <c r="O228" s="17"/>
      <c r="P228" s="24"/>
    </row>
    <row r="229" spans="2:16">
      <c r="B229" s="498"/>
      <c r="C229" s="498"/>
      <c r="D229" s="499"/>
      <c r="E229" s="499"/>
      <c r="F229" s="499"/>
      <c r="G229" s="499"/>
      <c r="H229" s="499"/>
      <c r="L229" s="34" t="s">
        <v>25</v>
      </c>
      <c r="M229" s="17" t="s">
        <v>26</v>
      </c>
      <c r="N229" s="17"/>
      <c r="O229" s="17"/>
      <c r="P229" s="24"/>
    </row>
    <row r="230" spans="2:16">
      <c r="B230" s="17"/>
      <c r="C230" s="21"/>
      <c r="D230" s="17"/>
      <c r="E230" s="17"/>
      <c r="F230" s="17"/>
      <c r="G230" s="98"/>
      <c r="H230" s="98"/>
      <c r="L230" s="25"/>
      <c r="M230" s="17" t="s">
        <v>27</v>
      </c>
      <c r="N230" s="17"/>
      <c r="O230" s="17"/>
      <c r="P230" s="24"/>
    </row>
    <row r="231" spans="2:16">
      <c r="B231" s="500"/>
      <c r="C231" s="500"/>
      <c r="D231" s="500"/>
      <c r="E231" s="500"/>
      <c r="F231" s="500"/>
      <c r="G231" s="500"/>
      <c r="H231" s="500"/>
      <c r="L231" s="25"/>
      <c r="M231" s="35" t="s">
        <v>28</v>
      </c>
      <c r="N231" s="17"/>
      <c r="O231" s="17"/>
      <c r="P231" s="24"/>
    </row>
    <row r="232" spans="2:16">
      <c r="B232" s="17"/>
      <c r="C232" s="17"/>
      <c r="D232" s="17"/>
      <c r="E232" s="17"/>
      <c r="F232" s="17"/>
      <c r="G232" s="98"/>
      <c r="H232" s="98"/>
      <c r="L232" s="25"/>
      <c r="M232" s="17" t="s">
        <v>29</v>
      </c>
      <c r="N232" s="17"/>
      <c r="O232" s="17"/>
      <c r="P232" s="24"/>
    </row>
    <row r="233" spans="2:16" ht="15" customHeight="1">
      <c r="B233" s="176"/>
      <c r="C233" s="17"/>
      <c r="D233" s="17"/>
      <c r="E233" s="17"/>
      <c r="F233" s="17"/>
      <c r="G233" s="98"/>
      <c r="H233" s="98"/>
      <c r="L233" s="25"/>
      <c r="M233" s="17" t="s">
        <v>30</v>
      </c>
      <c r="N233" s="17"/>
      <c r="O233" s="17"/>
      <c r="P233" s="24"/>
    </row>
    <row r="234" spans="2:16">
      <c r="B234" s="17"/>
      <c r="C234" s="17"/>
      <c r="D234" s="17"/>
      <c r="E234" s="17"/>
      <c r="F234" s="17"/>
      <c r="G234" s="98"/>
      <c r="H234" s="98"/>
      <c r="L234" s="25"/>
      <c r="M234" s="17" t="s">
        <v>47</v>
      </c>
      <c r="N234" s="17"/>
      <c r="O234" s="17"/>
      <c r="P234" s="24"/>
    </row>
    <row r="235" spans="2:16">
      <c r="B235" s="17"/>
      <c r="C235" s="17"/>
      <c r="D235" s="17"/>
      <c r="E235" s="17"/>
      <c r="F235" s="17"/>
      <c r="G235" s="98"/>
      <c r="H235" s="98"/>
      <c r="L235" s="25"/>
      <c r="M235" s="99" t="s">
        <v>48</v>
      </c>
      <c r="N235" s="17"/>
      <c r="O235" s="17"/>
      <c r="P235" s="24"/>
    </row>
    <row r="236" spans="2:16">
      <c r="B236" s="17"/>
      <c r="C236" s="17"/>
      <c r="D236" s="17"/>
      <c r="E236" s="17"/>
      <c r="F236" s="17"/>
      <c r="G236" s="98"/>
      <c r="H236" s="98"/>
      <c r="L236" s="25"/>
      <c r="M236" s="17"/>
      <c r="N236" s="36" t="s">
        <v>31</v>
      </c>
      <c r="O236" s="17"/>
      <c r="P236" s="24"/>
    </row>
    <row r="237" spans="2:16">
      <c r="B237" s="17"/>
      <c r="C237" s="17"/>
      <c r="D237" s="17"/>
      <c r="E237" s="17"/>
      <c r="F237" s="17"/>
      <c r="G237" s="98"/>
      <c r="H237" s="98"/>
      <c r="L237" s="25"/>
      <c r="M237" s="17"/>
      <c r="N237" s="36" t="s">
        <v>32</v>
      </c>
      <c r="O237" s="17"/>
      <c r="P237" s="24"/>
    </row>
    <row r="238" spans="2:16" ht="15.75" thickBot="1">
      <c r="B238" s="17"/>
      <c r="C238" s="17"/>
      <c r="D238" s="17"/>
      <c r="E238" s="17"/>
      <c r="F238" s="17"/>
      <c r="G238" s="98"/>
      <c r="H238" s="98"/>
      <c r="L238" s="18"/>
      <c r="M238" s="19"/>
      <c r="N238" s="19"/>
      <c r="O238" s="19"/>
      <c r="P238" s="20"/>
    </row>
    <row r="239" spans="2:16">
      <c r="B239" s="17"/>
      <c r="C239" s="17"/>
      <c r="D239" s="17"/>
      <c r="E239" s="17"/>
      <c r="F239" s="17"/>
      <c r="G239" s="98"/>
      <c r="H239" s="98"/>
      <c r="L239" s="23"/>
      <c r="M239" s="23"/>
      <c r="N239" s="23"/>
      <c r="O239" s="23"/>
      <c r="P239" s="23"/>
    </row>
    <row r="240" spans="2:16">
      <c r="B240" s="17"/>
      <c r="C240" s="17"/>
      <c r="D240" s="17"/>
      <c r="E240" s="17"/>
      <c r="F240" s="17"/>
      <c r="G240" s="98"/>
      <c r="H240" s="98"/>
      <c r="L240" s="23"/>
      <c r="M240" s="23"/>
      <c r="N240" s="23"/>
      <c r="O240" s="23"/>
      <c r="P240" s="23"/>
    </row>
    <row r="241" spans="2:16" ht="18.75">
      <c r="B241" s="17"/>
      <c r="C241" s="17"/>
      <c r="D241" s="17"/>
      <c r="E241" s="17"/>
      <c r="F241" s="17"/>
      <c r="G241" s="98"/>
      <c r="H241" s="98"/>
      <c r="I241" s="73"/>
      <c r="L241" s="23"/>
      <c r="M241" s="37"/>
      <c r="N241" s="44" t="s">
        <v>194</v>
      </c>
      <c r="O241" s="37"/>
      <c r="P241" s="23"/>
    </row>
    <row r="242" spans="2:16" ht="15.75">
      <c r="B242" s="17"/>
      <c r="C242" s="17"/>
      <c r="D242" s="17"/>
      <c r="E242" s="17"/>
      <c r="F242" s="17"/>
      <c r="G242" s="98"/>
      <c r="H242" s="98"/>
      <c r="L242" s="23"/>
      <c r="M242" s="37"/>
      <c r="N242" s="45"/>
      <c r="O242" s="37"/>
      <c r="P242" s="23"/>
    </row>
    <row r="243" spans="2:16" ht="31.5">
      <c r="B243" s="17"/>
      <c r="C243" s="17"/>
      <c r="D243" s="17"/>
      <c r="E243" s="17"/>
      <c r="F243" s="17"/>
      <c r="G243" s="98"/>
      <c r="H243" s="98"/>
      <c r="L243" s="23"/>
      <c r="M243" s="42"/>
      <c r="N243" s="75" t="str">
        <f>$A$1</f>
        <v>ΣΤΕΛΕΧΟΣ ΔΙΟΙΚΗΣΗΣ ΚΑΙ ΟΙΚΟΝΟΜΙΑΣ</v>
      </c>
      <c r="O243" s="37"/>
      <c r="P243" s="23"/>
    </row>
    <row r="244" spans="2:16" ht="15.75">
      <c r="B244" s="17"/>
      <c r="C244" s="17"/>
      <c r="D244" s="17"/>
      <c r="E244" s="17"/>
      <c r="F244" s="17"/>
      <c r="G244" s="98"/>
      <c r="H244" s="98"/>
      <c r="L244" s="23"/>
      <c r="M244" s="37"/>
      <c r="N244" s="47"/>
      <c r="O244" s="37"/>
      <c r="P244" s="23"/>
    </row>
    <row r="245" spans="2:16" ht="15.75">
      <c r="B245" s="17"/>
      <c r="C245" s="17"/>
      <c r="D245" s="17"/>
      <c r="E245" s="17"/>
      <c r="F245" s="17"/>
      <c r="G245" s="98"/>
      <c r="H245" s="98"/>
      <c r="L245" s="23"/>
      <c r="M245" s="37"/>
      <c r="N245" s="47"/>
      <c r="O245" s="37"/>
      <c r="P245" s="23"/>
    </row>
    <row r="246" spans="2:16" ht="31.5">
      <c r="B246" s="17"/>
      <c r="C246" s="17"/>
      <c r="D246" s="17"/>
      <c r="E246" s="17"/>
      <c r="F246" s="17"/>
      <c r="G246" s="98"/>
      <c r="H246" s="98"/>
      <c r="L246" s="23"/>
      <c r="M246" s="37"/>
      <c r="N246" s="75" t="str">
        <f>B10</f>
        <v>ΠΡΑΚΤΙΚΗ ΕΦΑΡΜΟΓΗ ΣΤΗΝ ΕΙΔΙΚΟΤΗΤΑ</v>
      </c>
      <c r="O246" s="37"/>
      <c r="P246" s="23"/>
    </row>
    <row r="247" spans="2:16" ht="15.75">
      <c r="B247" s="17"/>
      <c r="C247" s="17"/>
      <c r="D247" s="17"/>
      <c r="E247" s="17"/>
      <c r="F247" s="17"/>
      <c r="G247" s="98"/>
      <c r="H247" s="98"/>
      <c r="L247" s="23"/>
      <c r="M247" s="37"/>
      <c r="N247" s="47" t="str">
        <f>IF(N246=B10,IF(C10&lt;&gt;"",C9,IF(D10&lt;&gt;"",D9,0)))</f>
        <v>ΕΡΓΑΣΤΗΡΙΟ</v>
      </c>
      <c r="O247" s="37"/>
      <c r="P247" s="23"/>
    </row>
    <row r="248" spans="2:16">
      <c r="B248" s="17"/>
      <c r="C248" s="17"/>
      <c r="D248" s="17"/>
      <c r="E248" s="17"/>
      <c r="F248" s="17"/>
      <c r="G248" s="98"/>
      <c r="H248" s="98"/>
      <c r="L248" s="23"/>
      <c r="M248" s="43"/>
      <c r="N248" s="48"/>
      <c r="O248" s="38"/>
      <c r="P248" s="23"/>
    </row>
    <row r="249" spans="2:16" ht="18.75">
      <c r="B249" s="17"/>
      <c r="C249" s="17"/>
      <c r="D249" s="17"/>
      <c r="E249" s="17"/>
      <c r="F249" s="17"/>
      <c r="G249" s="98"/>
      <c r="H249" s="98"/>
      <c r="L249" s="23"/>
      <c r="M249" s="43"/>
      <c r="N249" s="49"/>
      <c r="O249" s="38"/>
      <c r="P249" s="23"/>
    </row>
    <row r="250" spans="2:16">
      <c r="B250" s="17"/>
      <c r="C250" s="17"/>
      <c r="D250" s="17"/>
      <c r="E250" s="17"/>
      <c r="F250" s="17"/>
      <c r="G250" s="98"/>
      <c r="H250" s="98"/>
      <c r="L250" s="23"/>
      <c r="M250" s="43"/>
      <c r="N250" s="48"/>
      <c r="O250" s="38"/>
      <c r="P250" s="23"/>
    </row>
    <row r="251" spans="2:16">
      <c r="B251" s="17"/>
      <c r="C251" s="17"/>
      <c r="D251" s="17"/>
      <c r="E251" s="17"/>
      <c r="F251" s="17"/>
      <c r="G251" s="98"/>
      <c r="H251" s="98"/>
      <c r="L251" s="23"/>
      <c r="M251" s="43"/>
      <c r="N251" s="48" t="str">
        <f>IF(N247="ΘΕΩΡΙΑ",G10,IF(N247="ΕΡΓΑΣΤΗΡΙΟ",H10,0))</f>
        <v>ΧΡΥΣΗΣ ΕΜΜΑΝΟΥΗΛ (ΑΜ.  13425)</v>
      </c>
      <c r="O251" s="38"/>
      <c r="P251" s="23"/>
    </row>
    <row r="252" spans="2:16">
      <c r="B252" s="17"/>
      <c r="C252" s="17"/>
      <c r="D252" s="17"/>
      <c r="E252" s="17"/>
      <c r="F252" s="17"/>
      <c r="G252" s="98"/>
      <c r="H252" s="98"/>
      <c r="L252" s="23"/>
      <c r="M252" s="43"/>
      <c r="N252" s="48"/>
      <c r="O252" s="38"/>
      <c r="P252" s="23"/>
    </row>
    <row r="253" spans="2:16" ht="18.75">
      <c r="B253" s="17"/>
      <c r="C253" s="17"/>
      <c r="D253" s="17"/>
      <c r="E253" s="17"/>
      <c r="F253" s="17"/>
      <c r="G253" s="98"/>
      <c r="H253" s="98"/>
      <c r="L253" s="23"/>
      <c r="M253" s="43"/>
      <c r="N253" s="50" t="str">
        <f>$A$3</f>
        <v>Δ’ Εξάμηνο   -  ΑΙΘΟΥΣΑ : 17</v>
      </c>
      <c r="O253" s="38"/>
      <c r="P253" s="23"/>
    </row>
    <row r="254" spans="2:16" ht="18.75">
      <c r="B254" s="17"/>
      <c r="C254" s="17"/>
      <c r="D254" s="17"/>
      <c r="E254" s="17"/>
      <c r="F254" s="17"/>
      <c r="G254" s="98"/>
      <c r="H254" s="98"/>
      <c r="L254" s="23"/>
      <c r="M254" s="43"/>
      <c r="N254" s="39"/>
      <c r="O254" s="38"/>
      <c r="P254" s="23"/>
    </row>
    <row r="255" spans="2:16">
      <c r="B255" s="17"/>
      <c r="C255" s="17"/>
      <c r="D255" s="17"/>
      <c r="E255" s="17"/>
      <c r="F255" s="17"/>
      <c r="G255" s="98"/>
      <c r="H255" s="98"/>
      <c r="L255" s="23"/>
      <c r="M255" s="43"/>
      <c r="N255" s="17"/>
      <c r="O255" s="38"/>
      <c r="P255" s="23"/>
    </row>
    <row r="256" spans="2:16">
      <c r="B256" s="17"/>
      <c r="C256" s="17"/>
      <c r="D256" s="17"/>
      <c r="E256" s="17"/>
      <c r="F256" s="17"/>
      <c r="G256" s="98"/>
      <c r="H256" s="98"/>
      <c r="L256" s="23"/>
      <c r="M256" s="17"/>
      <c r="N256" s="17"/>
      <c r="O256" s="17"/>
      <c r="P256" s="23"/>
    </row>
    <row r="257" spans="2:16" ht="18.75">
      <c r="B257" s="17"/>
      <c r="C257" s="17"/>
      <c r="D257" s="17"/>
      <c r="E257" s="17"/>
      <c r="F257" s="17"/>
      <c r="G257" s="98"/>
      <c r="H257" s="98"/>
      <c r="L257" s="23"/>
      <c r="M257" s="37"/>
      <c r="N257" s="44" t="str">
        <f>$N$241</f>
        <v>2021 Β</v>
      </c>
      <c r="O257" s="37"/>
      <c r="P257" s="23"/>
    </row>
    <row r="258" spans="2:16" ht="15.75">
      <c r="B258" s="17"/>
      <c r="C258" s="17"/>
      <c r="D258" s="17"/>
      <c r="E258" s="17"/>
      <c r="F258" s="17"/>
      <c r="G258" s="98"/>
      <c r="H258" s="98"/>
      <c r="L258" s="23"/>
      <c r="M258" s="37"/>
      <c r="N258" s="45"/>
      <c r="O258" s="37"/>
      <c r="P258" s="23"/>
    </row>
    <row r="259" spans="2:16" ht="15.75">
      <c r="B259" s="17"/>
      <c r="C259" s="17"/>
      <c r="D259" s="17"/>
      <c r="E259" s="17"/>
      <c r="F259" s="17"/>
      <c r="G259" s="98"/>
      <c r="H259" s="98"/>
      <c r="L259" s="23"/>
      <c r="M259" s="42"/>
      <c r="N259" s="46" t="str">
        <f>$A$1</f>
        <v>ΣΤΕΛΕΧΟΣ ΔΙΟΙΚΗΣΗΣ ΚΑΙ ΟΙΚΟΝΟΜΙΑΣ</v>
      </c>
      <c r="O259" s="37"/>
      <c r="P259" s="23"/>
    </row>
    <row r="260" spans="2:16" ht="15.75">
      <c r="B260" s="17"/>
      <c r="C260" s="17"/>
      <c r="D260" s="17"/>
      <c r="E260" s="17"/>
      <c r="F260" s="17"/>
      <c r="G260" s="98"/>
      <c r="H260" s="98"/>
      <c r="L260" s="23"/>
      <c r="M260" s="37"/>
      <c r="N260" s="47"/>
      <c r="O260" s="37"/>
      <c r="P260" s="23"/>
    </row>
    <row r="261" spans="2:16" ht="15.75">
      <c r="B261" s="17"/>
      <c r="C261" s="17"/>
      <c r="D261" s="17"/>
      <c r="E261" s="17"/>
      <c r="F261" s="17"/>
      <c r="G261" s="98"/>
      <c r="H261" s="98"/>
      <c r="L261" s="23"/>
      <c r="M261" s="37"/>
      <c r="N261" s="47"/>
      <c r="O261" s="37"/>
      <c r="P261" s="23"/>
    </row>
    <row r="262" spans="2:16" ht="18.75">
      <c r="B262" s="17"/>
      <c r="C262" s="17"/>
      <c r="D262" s="17"/>
      <c r="E262" s="17"/>
      <c r="F262" s="17"/>
      <c r="G262" s="98"/>
      <c r="H262" s="98"/>
      <c r="L262" s="23"/>
      <c r="M262" s="37"/>
      <c r="N262" s="49" t="str">
        <f>B11</f>
        <v>ΕΦΑΡΜΟΓΕΣ ΕΜΠΟΡΙΚΗΣ ΔΙΑΧΕΙΡΙΣΗΣ ΚΑΙ ΜΙΣΘΟΔΟΣΙΑ (Η/Υ)</v>
      </c>
      <c r="O262" s="37"/>
      <c r="P262" s="23"/>
    </row>
    <row r="263" spans="2:16" ht="15.75">
      <c r="B263" s="17"/>
      <c r="C263" s="17"/>
      <c r="D263" s="17"/>
      <c r="E263" s="17"/>
      <c r="F263" s="17"/>
      <c r="G263" s="98"/>
      <c r="H263" s="98"/>
      <c r="L263" s="23"/>
      <c r="M263" s="37"/>
      <c r="N263" s="47" t="str">
        <f>IF(N262=B11,IF(C11&lt;&gt;"",C9,IF(D11&lt;&gt;"",D9,0)))</f>
        <v>ΕΡΓΑΣΤΗΡΙΟ</v>
      </c>
      <c r="O263" s="37"/>
      <c r="P263" s="23"/>
    </row>
    <row r="264" spans="2:16">
      <c r="B264" s="17"/>
      <c r="C264" s="17"/>
      <c r="D264" s="17"/>
      <c r="E264" s="17"/>
      <c r="F264" s="17"/>
      <c r="G264" s="98"/>
      <c r="H264" s="98"/>
      <c r="L264" s="23"/>
      <c r="M264" s="43"/>
      <c r="N264" s="48"/>
      <c r="O264" s="38"/>
      <c r="P264" s="23"/>
    </row>
    <row r="265" spans="2:16" ht="18.75">
      <c r="B265" s="17"/>
      <c r="C265" s="17"/>
      <c r="D265" s="17"/>
      <c r="E265" s="17"/>
      <c r="F265" s="17"/>
      <c r="G265" s="98"/>
      <c r="H265" s="98"/>
      <c r="L265" s="23"/>
      <c r="M265" s="43"/>
      <c r="N265" s="49"/>
      <c r="O265" s="38"/>
      <c r="P265" s="23"/>
    </row>
    <row r="266" spans="2:16">
      <c r="B266" s="17"/>
      <c r="C266" s="17"/>
      <c r="D266" s="17"/>
      <c r="E266" s="17"/>
      <c r="F266" s="17"/>
      <c r="G266" s="98"/>
      <c r="H266" s="98"/>
      <c r="L266" s="23"/>
      <c r="M266" s="43"/>
      <c r="N266" s="48"/>
      <c r="O266" s="38"/>
      <c r="P266" s="23"/>
    </row>
    <row r="267" spans="2:16">
      <c r="B267" s="17"/>
      <c r="C267" s="17"/>
      <c r="D267" s="17"/>
      <c r="E267" s="17"/>
      <c r="F267" s="17"/>
      <c r="G267" s="98"/>
      <c r="H267" s="98"/>
      <c r="L267" s="23"/>
      <c r="M267" s="43"/>
      <c r="N267" s="48" t="str">
        <f>IF(N263="ΘΕΩΡΙΑ",G11,IF(N263="ΕΡΓΑΣΤΗΡΙΟ",H11,0))</f>
        <v>ΚΑΣΕΡΗΣ ΝΕΚΤΑΡΙΟΣ  (ΑΜ. 8368)</v>
      </c>
      <c r="O267" s="38"/>
      <c r="P267" s="23"/>
    </row>
    <row r="268" spans="2:16" ht="15.75">
      <c r="B268" s="17"/>
      <c r="C268" s="495"/>
      <c r="D268" s="495"/>
      <c r="E268" s="17"/>
      <c r="F268" s="492"/>
      <c r="G268" s="492"/>
      <c r="H268" s="98"/>
      <c r="L268" s="23"/>
      <c r="M268" s="43"/>
      <c r="N268" s="48"/>
      <c r="O268" s="38"/>
      <c r="P268" s="23"/>
    </row>
    <row r="269" spans="2:16" ht="18.75">
      <c r="B269" s="17"/>
      <c r="C269" s="17"/>
      <c r="D269" s="17"/>
      <c r="E269" s="17"/>
      <c r="F269" s="157"/>
      <c r="G269" s="496"/>
      <c r="H269" s="496"/>
      <c r="L269" s="23"/>
      <c r="M269" s="43"/>
      <c r="N269" s="50" t="str">
        <f>$A$3</f>
        <v>Δ’ Εξάμηνο   -  ΑΙΘΟΥΣΑ : 17</v>
      </c>
      <c r="O269" s="38"/>
      <c r="P269" s="23"/>
    </row>
    <row r="270" spans="2:16" ht="18.75">
      <c r="B270" s="17"/>
      <c r="C270" s="492"/>
      <c r="D270" s="492"/>
      <c r="E270" s="17"/>
      <c r="F270" s="493"/>
      <c r="G270" s="493"/>
      <c r="H270" s="98"/>
      <c r="L270" s="23"/>
      <c r="M270" s="43"/>
      <c r="N270" s="39"/>
      <c r="O270" s="38"/>
      <c r="P270" s="23"/>
    </row>
    <row r="271" spans="2:16">
      <c r="B271" s="17"/>
      <c r="C271" s="17"/>
      <c r="D271" s="17"/>
      <c r="E271" s="17"/>
      <c r="F271" s="493"/>
      <c r="G271" s="493"/>
      <c r="H271" s="98"/>
      <c r="L271" s="23"/>
      <c r="M271" s="43"/>
      <c r="N271" s="17"/>
      <c r="O271" s="38"/>
      <c r="P271" s="23"/>
    </row>
    <row r="272" spans="2:16">
      <c r="B272" s="17"/>
      <c r="C272" s="492"/>
      <c r="D272" s="492"/>
      <c r="E272" s="494"/>
      <c r="F272" s="494"/>
      <c r="G272" s="494"/>
      <c r="H272" s="494"/>
      <c r="L272" s="23"/>
      <c r="M272" s="17"/>
      <c r="N272" s="17"/>
      <c r="O272" s="17"/>
      <c r="P272" s="23"/>
    </row>
    <row r="273" spans="2:16" ht="18.75">
      <c r="B273" s="17"/>
      <c r="C273" s="158"/>
      <c r="D273" s="158"/>
      <c r="E273" s="17"/>
      <c r="F273" s="17"/>
      <c r="G273" s="98"/>
      <c r="H273" s="98"/>
      <c r="L273" s="23"/>
      <c r="M273" s="37"/>
      <c r="N273" s="44" t="str">
        <f>$N$241</f>
        <v>2021 Β</v>
      </c>
      <c r="O273" s="37"/>
      <c r="P273" s="23"/>
    </row>
    <row r="274" spans="2:16" ht="15.75">
      <c r="B274" s="17"/>
      <c r="C274" s="158"/>
      <c r="D274" s="158"/>
      <c r="E274" s="17"/>
      <c r="F274" s="17"/>
      <c r="G274" s="98"/>
      <c r="H274" s="98"/>
      <c r="L274" s="23"/>
      <c r="M274" s="37"/>
      <c r="N274" s="45"/>
      <c r="O274" s="37"/>
      <c r="P274" s="23"/>
    </row>
    <row r="275" spans="2:16" ht="15.75">
      <c r="B275" s="17"/>
      <c r="C275" s="158"/>
      <c r="D275" s="158"/>
      <c r="E275" s="17"/>
      <c r="F275" s="17"/>
      <c r="G275" s="98"/>
      <c r="H275" s="98"/>
      <c r="L275" s="23"/>
      <c r="M275" s="42"/>
      <c r="N275" s="46" t="str">
        <f>$A$1</f>
        <v>ΣΤΕΛΕΧΟΣ ΔΙΟΙΚΗΣΗΣ ΚΑΙ ΟΙΚΟΝΟΜΙΑΣ</v>
      </c>
      <c r="O275" s="37"/>
      <c r="P275" s="23"/>
    </row>
    <row r="276" spans="2:16" ht="15.75">
      <c r="B276" s="17"/>
      <c r="C276" s="158"/>
      <c r="D276" s="158"/>
      <c r="E276" s="17"/>
      <c r="F276" s="17"/>
      <c r="G276" s="98"/>
      <c r="H276" s="98"/>
      <c r="L276" s="23"/>
      <c r="M276" s="37"/>
      <c r="N276" s="47"/>
      <c r="O276" s="37"/>
      <c r="P276" s="23"/>
    </row>
    <row r="277" spans="2:16" ht="15.75">
      <c r="B277" s="173"/>
      <c r="C277" s="17"/>
      <c r="D277" s="17"/>
      <c r="E277" s="17"/>
      <c r="F277" s="17"/>
      <c r="G277" s="98"/>
      <c r="H277" s="98"/>
      <c r="L277" s="23"/>
      <c r="M277" s="37"/>
      <c r="N277" s="47"/>
      <c r="O277" s="37"/>
      <c r="P277" s="23"/>
    </row>
    <row r="278" spans="2:16" ht="18.75">
      <c r="B278" s="17"/>
      <c r="C278" s="17"/>
      <c r="D278" s="17"/>
      <c r="E278" s="17"/>
      <c r="F278" s="17"/>
      <c r="G278" s="98"/>
      <c r="H278" s="98"/>
      <c r="L278" s="23"/>
      <c r="M278" s="37"/>
      <c r="N278" s="49" t="str">
        <f>B12</f>
        <v>MARKETING ΥΠΗΡΕΣΙΩΝ</v>
      </c>
      <c r="O278" s="37"/>
      <c r="P278" s="23"/>
    </row>
    <row r="279" spans="2:16" ht="15.75">
      <c r="B279" s="17"/>
      <c r="C279" s="17"/>
      <c r="D279" s="17"/>
      <c r="E279" s="17"/>
      <c r="F279" s="17"/>
      <c r="G279" s="98"/>
      <c r="H279" s="98"/>
      <c r="L279" s="23"/>
      <c r="M279" s="37"/>
      <c r="N279" s="47" t="str">
        <f>IF(N278=B12,IF(C12&lt;&gt;"",C9,IF(D12&lt;&gt;"",D9,0)))</f>
        <v>ΘΕΩΡΙΑ</v>
      </c>
      <c r="O279" s="37"/>
      <c r="P279" s="23"/>
    </row>
    <row r="280" spans="2:16">
      <c r="B280" s="17"/>
      <c r="C280" s="17"/>
      <c r="D280" s="17"/>
      <c r="E280" s="17"/>
      <c r="F280" s="17"/>
      <c r="G280" s="98"/>
      <c r="H280" s="98"/>
      <c r="L280" s="23"/>
      <c r="M280" s="43"/>
      <c r="N280" s="48"/>
      <c r="O280" s="38"/>
      <c r="P280" s="23"/>
    </row>
    <row r="281" spans="2:16" ht="18.75">
      <c r="B281" s="17"/>
      <c r="C281" s="17"/>
      <c r="D281" s="17"/>
      <c r="E281" s="17"/>
      <c r="F281" s="17"/>
      <c r="G281" s="98"/>
      <c r="H281" s="98"/>
      <c r="L281" s="23"/>
      <c r="M281" s="43"/>
      <c r="N281" s="49"/>
      <c r="O281" s="38"/>
      <c r="P281" s="23"/>
    </row>
    <row r="282" spans="2:16">
      <c r="B282" s="17"/>
      <c r="C282" s="17"/>
      <c r="D282" s="17"/>
      <c r="E282" s="17"/>
      <c r="F282" s="17"/>
      <c r="G282" s="98"/>
      <c r="H282" s="98"/>
      <c r="L282" s="23"/>
      <c r="M282" s="43"/>
      <c r="N282" s="48"/>
      <c r="O282" s="38"/>
      <c r="P282" s="23"/>
    </row>
    <row r="283" spans="2:16">
      <c r="B283" s="17"/>
      <c r="C283" s="17"/>
      <c r="D283" s="17"/>
      <c r="E283" s="17"/>
      <c r="F283" s="17"/>
      <c r="G283" s="98"/>
      <c r="H283" s="98"/>
      <c r="L283" s="23"/>
      <c r="M283" s="43"/>
      <c r="N283" s="48" t="str">
        <f>IF(N279="ΘΕΩΡΙΑ",G12,IF(N279="ΕΡΓΑΣΤΗΡΙΟ",H12,0))</f>
        <v>ΧΑΤΖΗΒΑΣΙΛΕΙΟΥ ΧΡΙΣΤΟΦΟΡΟΣ  (ΑΜ. 9114)</v>
      </c>
      <c r="O283" s="38"/>
      <c r="P283" s="23"/>
    </row>
    <row r="284" spans="2:16">
      <c r="B284" s="17"/>
      <c r="C284" s="17"/>
      <c r="D284" s="17"/>
      <c r="E284" s="17"/>
      <c r="F284" s="17"/>
      <c r="G284" s="98"/>
      <c r="H284" s="98"/>
      <c r="L284" s="23"/>
      <c r="M284" s="43"/>
      <c r="N284" s="48"/>
      <c r="O284" s="38"/>
      <c r="P284" s="23"/>
    </row>
    <row r="285" spans="2:16" ht="18.75">
      <c r="B285" s="174"/>
      <c r="C285" s="22"/>
      <c r="D285" s="22"/>
      <c r="E285" s="22"/>
      <c r="F285" s="22"/>
      <c r="G285" s="174"/>
      <c r="H285" s="174"/>
      <c r="L285" s="23"/>
      <c r="M285" s="43"/>
      <c r="N285" s="50" t="str">
        <f>$A$3</f>
        <v>Δ’ Εξάμηνο   -  ΑΙΘΟΥΣΑ : 17</v>
      </c>
      <c r="O285" s="38"/>
      <c r="P285" s="23"/>
    </row>
    <row r="286" spans="2:16" ht="18.75">
      <c r="B286" s="22"/>
      <c r="C286" s="22"/>
      <c r="D286" s="22"/>
      <c r="E286" s="22"/>
      <c r="F286" s="22"/>
      <c r="G286" s="174"/>
      <c r="H286" s="174"/>
      <c r="L286" s="23"/>
      <c r="M286" s="43"/>
      <c r="N286" s="39"/>
      <c r="O286" s="38"/>
      <c r="P286" s="23"/>
    </row>
    <row r="287" spans="2:16" ht="15" customHeight="1">
      <c r="B287" s="159"/>
      <c r="C287" s="159"/>
      <c r="D287" s="159"/>
      <c r="E287" s="159"/>
      <c r="F287" s="159"/>
      <c r="G287" s="442"/>
      <c r="H287" s="442"/>
      <c r="L287" s="23"/>
      <c r="M287" s="43"/>
      <c r="N287" s="17"/>
      <c r="O287" s="38"/>
      <c r="P287" s="23"/>
    </row>
    <row r="288" spans="2:16" ht="15" customHeight="1">
      <c r="B288" s="159"/>
      <c r="C288" s="159"/>
      <c r="D288" s="159"/>
      <c r="E288" s="159"/>
      <c r="F288" s="159"/>
      <c r="G288" s="442"/>
      <c r="H288" s="442"/>
      <c r="L288" s="23"/>
      <c r="M288" s="17"/>
      <c r="N288" s="17"/>
      <c r="O288" s="17"/>
      <c r="P288" s="23"/>
    </row>
    <row r="289" spans="2:16" ht="18.75">
      <c r="B289" s="159"/>
      <c r="C289" s="159"/>
      <c r="D289" s="159"/>
      <c r="E289" s="159"/>
      <c r="F289" s="159"/>
      <c r="G289" s="442"/>
      <c r="H289" s="442"/>
      <c r="L289" s="23"/>
      <c r="M289" s="37"/>
      <c r="N289" s="44" t="str">
        <f>$N$241</f>
        <v>2021 Β</v>
      </c>
      <c r="O289" s="37"/>
      <c r="P289" s="23"/>
    </row>
    <row r="290" spans="2:16" ht="15.75" customHeight="1">
      <c r="B290" s="159"/>
      <c r="C290" s="159"/>
      <c r="D290" s="159"/>
      <c r="E290" s="159"/>
      <c r="F290" s="159"/>
      <c r="G290" s="442"/>
      <c r="H290" s="442"/>
      <c r="L290" s="23"/>
      <c r="M290" s="37"/>
      <c r="N290" s="45"/>
      <c r="O290" s="37"/>
      <c r="P290" s="23"/>
    </row>
    <row r="291" spans="2:16" ht="15.75" customHeight="1">
      <c r="B291" s="159"/>
      <c r="C291" s="159"/>
      <c r="D291" s="159"/>
      <c r="E291" s="159"/>
      <c r="F291" s="159"/>
      <c r="G291" s="442"/>
      <c r="H291" s="442"/>
      <c r="L291" s="23"/>
      <c r="M291" s="42"/>
      <c r="N291" s="46" t="str">
        <f>$A$1</f>
        <v>ΣΤΕΛΕΧΟΣ ΔΙΟΙΚΗΣΗΣ ΚΑΙ ΟΙΚΟΝΟΜΙΑΣ</v>
      </c>
      <c r="O291" s="37"/>
      <c r="P291" s="23"/>
    </row>
    <row r="292" spans="2:16" ht="15.75" customHeight="1">
      <c r="B292" s="159"/>
      <c r="C292" s="159"/>
      <c r="D292" s="159"/>
      <c r="E292" s="159"/>
      <c r="F292" s="159"/>
      <c r="G292" s="442"/>
      <c r="H292" s="442"/>
      <c r="L292" s="23"/>
      <c r="M292" s="37"/>
      <c r="N292" s="47"/>
      <c r="O292" s="37"/>
      <c r="P292" s="23"/>
    </row>
    <row r="293" spans="2:16" ht="15.75" customHeight="1">
      <c r="B293" s="159"/>
      <c r="C293" s="159"/>
      <c r="D293" s="159"/>
      <c r="E293" s="159"/>
      <c r="F293" s="159"/>
      <c r="G293" s="442"/>
      <c r="H293" s="442"/>
      <c r="L293" s="23"/>
      <c r="M293" s="37"/>
      <c r="N293" s="47"/>
      <c r="O293" s="37"/>
      <c r="P293" s="23"/>
    </row>
    <row r="294" spans="2:16" ht="18.75">
      <c r="B294" s="159"/>
      <c r="C294" s="159"/>
      <c r="D294" s="159"/>
      <c r="E294" s="159"/>
      <c r="F294" s="159"/>
      <c r="G294" s="442"/>
      <c r="H294" s="442"/>
      <c r="L294" s="23"/>
      <c r="M294" s="37"/>
      <c r="N294" s="49" t="str">
        <f>B13</f>
        <v>ΧΡΗΜΑΤΟΟΙΚΟΝΟΜΙΚΗ ΔΙΟΙΚΗΣΗ</v>
      </c>
      <c r="O294" s="37"/>
      <c r="P294" s="23"/>
    </row>
    <row r="295" spans="2:16" ht="15.75" customHeight="1">
      <c r="B295" s="159"/>
      <c r="C295" s="159"/>
      <c r="D295" s="159"/>
      <c r="E295" s="159"/>
      <c r="F295" s="159"/>
      <c r="G295" s="442"/>
      <c r="H295" s="442"/>
      <c r="L295" s="23"/>
      <c r="M295" s="37"/>
      <c r="N295" s="47" t="str">
        <f>IF(N294=B13,IF(C13&lt;&gt;"",C9,IF(D13&lt;&gt;"",D9,0)))</f>
        <v>ΘΕΩΡΙΑ</v>
      </c>
      <c r="O295" s="37"/>
      <c r="P295" s="23"/>
    </row>
    <row r="296" spans="2:16" ht="15" customHeight="1">
      <c r="B296" s="159"/>
      <c r="C296" s="159"/>
      <c r="D296" s="159"/>
      <c r="E296" s="159"/>
      <c r="F296" s="159"/>
      <c r="G296" s="442"/>
      <c r="H296" s="442"/>
      <c r="L296" s="23"/>
      <c r="M296" s="43"/>
      <c r="N296" s="48"/>
      <c r="O296" s="38"/>
      <c r="P296" s="23"/>
    </row>
    <row r="297" spans="2:16" ht="18.75">
      <c r="B297" s="159"/>
      <c r="C297" s="159"/>
      <c r="D297" s="159"/>
      <c r="E297" s="159"/>
      <c r="F297" s="159"/>
      <c r="G297" s="442"/>
      <c r="H297" s="442"/>
      <c r="L297" s="23"/>
      <c r="M297" s="43"/>
      <c r="N297" s="49"/>
      <c r="O297" s="38"/>
      <c r="P297" s="23"/>
    </row>
    <row r="298" spans="2:16" ht="15" customHeight="1">
      <c r="B298" s="159"/>
      <c r="C298" s="159"/>
      <c r="D298" s="159"/>
      <c r="E298" s="159"/>
      <c r="F298" s="159"/>
      <c r="G298" s="442"/>
      <c r="H298" s="442"/>
      <c r="L298" s="23"/>
      <c r="M298" s="43"/>
      <c r="N298" s="48"/>
      <c r="O298" s="38"/>
      <c r="P298" s="23"/>
    </row>
    <row r="299" spans="2:16" ht="15" customHeight="1">
      <c r="B299" s="159"/>
      <c r="C299" s="159"/>
      <c r="D299" s="159"/>
      <c r="E299" s="159"/>
      <c r="F299" s="159"/>
      <c r="G299" s="442"/>
      <c r="H299" s="442"/>
      <c r="L299" s="23"/>
      <c r="M299" s="43"/>
      <c r="N299" s="48" t="str">
        <f>IF(N295="ΘΕΩΡΙΑ",G13,IF(N295="ΕΡΓΑΣΤΗΡΙΟ",H13,0))</f>
        <v>ΚΟΚΟΡΑΚΗΣ ΓΡΗΓΟΡΙΟΣ (ΑΜ.  18207)</v>
      </c>
      <c r="O299" s="38"/>
      <c r="P299" s="23"/>
    </row>
    <row r="300" spans="2:16" ht="15" customHeight="1">
      <c r="B300" s="159"/>
      <c r="C300" s="159"/>
      <c r="D300" s="159"/>
      <c r="E300" s="159"/>
      <c r="F300" s="159"/>
      <c r="G300" s="442"/>
      <c r="H300" s="442"/>
      <c r="L300" s="23"/>
      <c r="M300" s="43"/>
      <c r="N300" s="48"/>
      <c r="O300" s="38"/>
      <c r="P300" s="23"/>
    </row>
    <row r="301" spans="2:16" ht="18.75">
      <c r="B301" s="159"/>
      <c r="C301" s="159"/>
      <c r="D301" s="159"/>
      <c r="E301" s="159"/>
      <c r="F301" s="159"/>
      <c r="G301" s="442"/>
      <c r="H301" s="442"/>
      <c r="L301" s="23"/>
      <c r="M301" s="43"/>
      <c r="N301" s="50" t="str">
        <f>$A$3</f>
        <v>Δ’ Εξάμηνο   -  ΑΙΘΟΥΣΑ : 17</v>
      </c>
      <c r="O301" s="38"/>
      <c r="P301" s="23"/>
    </row>
    <row r="302" spans="2:16" ht="18.75">
      <c r="B302" s="159"/>
      <c r="C302" s="159"/>
      <c r="D302" s="159"/>
      <c r="E302" s="159"/>
      <c r="F302" s="159"/>
      <c r="G302" s="442"/>
      <c r="H302" s="442"/>
      <c r="L302" s="23"/>
      <c r="M302" s="43"/>
      <c r="N302" s="39"/>
      <c r="O302" s="38"/>
      <c r="P302" s="23"/>
    </row>
    <row r="303" spans="2:16" ht="15" customHeight="1">
      <c r="B303" s="159"/>
      <c r="C303" s="159"/>
      <c r="D303" s="159"/>
      <c r="E303" s="159"/>
      <c r="F303" s="159"/>
      <c r="G303" s="442"/>
      <c r="H303" s="442"/>
      <c r="L303" s="23"/>
      <c r="M303" s="43"/>
      <c r="N303" s="17"/>
      <c r="O303" s="38"/>
      <c r="P303" s="23"/>
    </row>
    <row r="304" spans="2:16" ht="15" customHeight="1">
      <c r="B304" s="159"/>
      <c r="C304" s="159"/>
      <c r="D304" s="159"/>
      <c r="E304" s="159"/>
      <c r="F304" s="159"/>
      <c r="G304" s="442"/>
      <c r="H304" s="442"/>
      <c r="L304" s="23"/>
      <c r="M304" s="17"/>
      <c r="N304" s="17"/>
      <c r="O304" s="17"/>
      <c r="P304" s="23"/>
    </row>
    <row r="305" spans="2:16" ht="18.75">
      <c r="B305" s="159"/>
      <c r="C305" s="159"/>
      <c r="D305" s="159"/>
      <c r="E305" s="159"/>
      <c r="F305" s="159"/>
      <c r="G305" s="442"/>
      <c r="H305" s="442"/>
      <c r="L305" s="23"/>
      <c r="M305" s="37"/>
      <c r="N305" s="44" t="str">
        <f>$N$241</f>
        <v>2021 Β</v>
      </c>
      <c r="O305" s="37"/>
      <c r="P305" s="23"/>
    </row>
    <row r="306" spans="2:16" ht="15.75" customHeight="1">
      <c r="B306" s="159"/>
      <c r="C306" s="159"/>
      <c r="D306" s="159"/>
      <c r="E306" s="159"/>
      <c r="F306" s="159"/>
      <c r="G306" s="442"/>
      <c r="H306" s="442"/>
      <c r="L306" s="23"/>
      <c r="M306" s="37"/>
      <c r="N306" s="45"/>
      <c r="O306" s="37"/>
      <c r="P306" s="23"/>
    </row>
    <row r="307" spans="2:16" ht="15.75" customHeight="1">
      <c r="B307" s="159"/>
      <c r="C307" s="159"/>
      <c r="D307" s="159"/>
      <c r="E307" s="159"/>
      <c r="F307" s="159"/>
      <c r="G307" s="442"/>
      <c r="H307" s="442"/>
      <c r="L307" s="23"/>
      <c r="M307" s="42"/>
      <c r="N307" s="46" t="str">
        <f>$A$1</f>
        <v>ΣΤΕΛΕΧΟΣ ΔΙΟΙΚΗΣΗΣ ΚΑΙ ΟΙΚΟΝΟΜΙΑΣ</v>
      </c>
      <c r="O307" s="37"/>
      <c r="P307" s="23"/>
    </row>
    <row r="308" spans="2:16" ht="15.75" customHeight="1">
      <c r="B308" s="159"/>
      <c r="C308" s="159"/>
      <c r="D308" s="159"/>
      <c r="E308" s="159"/>
      <c r="F308" s="159"/>
      <c r="G308" s="442"/>
      <c r="H308" s="442"/>
      <c r="L308" s="23"/>
      <c r="M308" s="37"/>
      <c r="N308" s="47"/>
      <c r="O308" s="37"/>
      <c r="P308" s="23"/>
    </row>
    <row r="309" spans="2:16" ht="15.75" customHeight="1">
      <c r="B309" s="159"/>
      <c r="C309" s="159"/>
      <c r="D309" s="159"/>
      <c r="E309" s="159"/>
      <c r="F309" s="159"/>
      <c r="G309" s="442"/>
      <c r="H309" s="442"/>
      <c r="L309" s="23"/>
      <c r="M309" s="37"/>
      <c r="N309" s="47"/>
      <c r="O309" s="37"/>
      <c r="P309" s="23"/>
    </row>
    <row r="310" spans="2:16" ht="18.75">
      <c r="B310" s="159"/>
      <c r="C310" s="159"/>
      <c r="D310" s="159"/>
      <c r="E310" s="159"/>
      <c r="F310" s="159"/>
      <c r="G310" s="442"/>
      <c r="H310" s="442"/>
      <c r="L310" s="23"/>
      <c r="M310" s="37"/>
      <c r="N310" s="49" t="str">
        <f>B14</f>
        <v>ΔΙΟΙΚΗΣΗ ΠΡΟΣΩΠΙΚΟΥ</v>
      </c>
      <c r="O310" s="37"/>
      <c r="P310" s="23"/>
    </row>
    <row r="311" spans="2:16" ht="15.75" customHeight="1">
      <c r="B311" s="159"/>
      <c r="C311" s="159"/>
      <c r="D311" s="159"/>
      <c r="E311" s="159"/>
      <c r="F311" s="159"/>
      <c r="G311" s="442"/>
      <c r="H311" s="442"/>
      <c r="L311" s="23"/>
      <c r="M311" s="37"/>
      <c r="N311" s="47" t="str">
        <f>IF(N310=B14,IF(C14&lt;&gt;"",C9,IF(D14&lt;&gt;"",D9,0)))</f>
        <v>ΘΕΩΡΙΑ</v>
      </c>
      <c r="O311" s="37"/>
      <c r="P311" s="23"/>
    </row>
    <row r="312" spans="2:16" ht="15" customHeight="1">
      <c r="B312" s="159"/>
      <c r="C312" s="159"/>
      <c r="D312" s="159"/>
      <c r="E312" s="159"/>
      <c r="F312" s="159"/>
      <c r="G312" s="442"/>
      <c r="H312" s="442"/>
      <c r="L312" s="23"/>
      <c r="M312" s="43"/>
      <c r="N312" s="48"/>
      <c r="O312" s="38"/>
      <c r="P312" s="23"/>
    </row>
    <row r="313" spans="2:16" ht="18.75">
      <c r="B313" s="159"/>
      <c r="C313" s="159"/>
      <c r="D313" s="159"/>
      <c r="E313" s="159"/>
      <c r="F313" s="159"/>
      <c r="G313" s="442"/>
      <c r="H313" s="442"/>
      <c r="L313" s="23"/>
      <c r="M313" s="43"/>
      <c r="N313" s="49"/>
      <c r="O313" s="38"/>
      <c r="P313" s="23"/>
    </row>
    <row r="314" spans="2:16" ht="15" customHeight="1">
      <c r="B314" s="159"/>
      <c r="C314" s="159"/>
      <c r="D314" s="159"/>
      <c r="E314" s="159"/>
      <c r="F314" s="159"/>
      <c r="G314" s="442"/>
      <c r="H314" s="442"/>
      <c r="L314" s="23"/>
      <c r="M314" s="43"/>
      <c r="N314" s="48"/>
      <c r="O314" s="38"/>
      <c r="P314" s="23"/>
    </row>
    <row r="315" spans="2:16" ht="15" customHeight="1">
      <c r="B315" s="159"/>
      <c r="C315" s="159"/>
      <c r="D315" s="159"/>
      <c r="E315" s="159"/>
      <c r="F315" s="159"/>
      <c r="G315" s="442"/>
      <c r="H315" s="442"/>
      <c r="L315" s="23"/>
      <c r="M315" s="43"/>
      <c r="N315" s="48" t="str">
        <f>IF(N311="ΘΕΩΡΙΑ",G14,IF(N311="ΕΡΓΑΣΤΗΡΙΟ",H14,0))</f>
        <v>ΚΟΚΟΡΑΚΗΣ ΓΡΗΓΟΡΙΟΣ (ΑΜ.  18207)</v>
      </c>
      <c r="O315" s="38"/>
      <c r="P315" s="23"/>
    </row>
    <row r="316" spans="2:16" ht="15" customHeight="1">
      <c r="B316" s="159"/>
      <c r="C316" s="159"/>
      <c r="D316" s="159"/>
      <c r="E316" s="159"/>
      <c r="F316" s="159"/>
      <c r="G316" s="442"/>
      <c r="H316" s="442"/>
      <c r="L316" s="23"/>
      <c r="M316" s="43"/>
      <c r="N316" s="48"/>
      <c r="O316" s="38"/>
      <c r="P316" s="23"/>
    </row>
    <row r="317" spans="2:16" ht="18.75">
      <c r="B317" s="159"/>
      <c r="C317" s="159"/>
      <c r="D317" s="159"/>
      <c r="E317" s="159"/>
      <c r="F317" s="159"/>
      <c r="G317" s="442"/>
      <c r="H317" s="442"/>
      <c r="L317" s="23"/>
      <c r="M317" s="43"/>
      <c r="N317" s="50" t="str">
        <f>$A$3</f>
        <v>Δ’ Εξάμηνο   -  ΑΙΘΟΥΣΑ : 17</v>
      </c>
      <c r="O317" s="38"/>
      <c r="P317" s="23"/>
    </row>
    <row r="318" spans="2:16" ht="18.75">
      <c r="B318" s="159"/>
      <c r="C318" s="159"/>
      <c r="D318" s="159"/>
      <c r="E318" s="159"/>
      <c r="F318" s="159"/>
      <c r="G318" s="442"/>
      <c r="H318" s="442"/>
      <c r="L318" s="23"/>
      <c r="M318" s="43"/>
      <c r="N318" s="39"/>
      <c r="O318" s="38"/>
      <c r="P318" s="23"/>
    </row>
    <row r="319" spans="2:16" ht="15" customHeight="1">
      <c r="B319" s="159"/>
      <c r="C319" s="159"/>
      <c r="D319" s="159"/>
      <c r="E319" s="159"/>
      <c r="F319" s="159"/>
      <c r="G319" s="442"/>
      <c r="H319" s="442"/>
      <c r="L319" s="23"/>
      <c r="M319" s="43"/>
      <c r="N319" s="17"/>
      <c r="O319" s="38"/>
      <c r="P319" s="23"/>
    </row>
    <row r="320" spans="2:16" ht="15" customHeight="1">
      <c r="B320" s="159"/>
      <c r="C320" s="159"/>
      <c r="D320" s="159"/>
      <c r="E320" s="159"/>
      <c r="F320" s="159"/>
      <c r="G320" s="442"/>
      <c r="H320" s="442"/>
      <c r="L320" s="23"/>
      <c r="M320" s="17"/>
      <c r="N320" s="17"/>
      <c r="O320" s="17"/>
      <c r="P320" s="23"/>
    </row>
    <row r="321" spans="2:16" ht="18.75">
      <c r="B321" s="159"/>
      <c r="C321" s="159"/>
      <c r="D321" s="159"/>
      <c r="E321" s="159"/>
      <c r="F321" s="159"/>
      <c r="G321" s="442"/>
      <c r="H321" s="442"/>
      <c r="L321" s="23"/>
      <c r="M321" s="37"/>
      <c r="N321" s="44" t="str">
        <f>$N$241</f>
        <v>2021 Β</v>
      </c>
      <c r="O321" s="37"/>
      <c r="P321" s="23"/>
    </row>
    <row r="322" spans="2:16" ht="15.75" customHeight="1">
      <c r="B322" s="159"/>
      <c r="C322" s="159"/>
      <c r="D322" s="159"/>
      <c r="E322" s="159"/>
      <c r="F322" s="159"/>
      <c r="G322" s="442"/>
      <c r="H322" s="442"/>
      <c r="L322" s="23"/>
      <c r="M322" s="37"/>
      <c r="N322" s="45"/>
      <c r="O322" s="37"/>
      <c r="P322" s="23"/>
    </row>
    <row r="323" spans="2:16" ht="15.75" customHeight="1">
      <c r="B323" s="159"/>
      <c r="C323" s="159"/>
      <c r="D323" s="159"/>
      <c r="E323" s="159"/>
      <c r="F323" s="159"/>
      <c r="G323" s="442"/>
      <c r="H323" s="442"/>
      <c r="L323" s="23"/>
      <c r="M323" s="42"/>
      <c r="N323" s="46" t="str">
        <f>$A$1</f>
        <v>ΣΤΕΛΕΧΟΣ ΔΙΟΙΚΗΣΗΣ ΚΑΙ ΟΙΚΟΝΟΜΙΑΣ</v>
      </c>
      <c r="O323" s="37"/>
      <c r="P323" s="23"/>
    </row>
    <row r="324" spans="2:16" ht="15.75" customHeight="1">
      <c r="B324" s="159"/>
      <c r="C324" s="159"/>
      <c r="D324" s="159"/>
      <c r="E324" s="159"/>
      <c r="F324" s="159"/>
      <c r="G324" s="442"/>
      <c r="H324" s="442"/>
      <c r="L324" s="23"/>
      <c r="M324" s="37"/>
      <c r="N324" s="47"/>
      <c r="O324" s="37"/>
      <c r="P324" s="23"/>
    </row>
    <row r="325" spans="2:16" ht="15.75" customHeight="1">
      <c r="B325" s="159"/>
      <c r="C325" s="159"/>
      <c r="D325" s="159"/>
      <c r="E325" s="159"/>
      <c r="F325" s="159"/>
      <c r="G325" s="442"/>
      <c r="H325" s="442"/>
      <c r="L325" s="23"/>
      <c r="M325" s="37"/>
      <c r="N325" s="47"/>
      <c r="O325" s="37"/>
      <c r="P325" s="23"/>
    </row>
    <row r="326" spans="2:16" ht="18.75">
      <c r="B326" s="159"/>
      <c r="C326" s="159"/>
      <c r="D326" s="159"/>
      <c r="E326" s="159"/>
      <c r="F326" s="159"/>
      <c r="G326" s="442"/>
      <c r="H326" s="442"/>
      <c r="L326" s="23"/>
      <c r="M326" s="37"/>
      <c r="N326" s="49" t="str">
        <f>B15</f>
        <v>ΔΙΟΙΚΗΣΗ MARKETING</v>
      </c>
      <c r="O326" s="37"/>
      <c r="P326" s="23"/>
    </row>
    <row r="327" spans="2:16" ht="15.75" customHeight="1">
      <c r="B327" s="159"/>
      <c r="C327" s="159"/>
      <c r="D327" s="159"/>
      <c r="E327" s="159"/>
      <c r="F327" s="159"/>
      <c r="G327" s="442"/>
      <c r="H327" s="442"/>
      <c r="L327" s="23"/>
      <c r="M327" s="37"/>
      <c r="N327" s="47" t="str">
        <f>IF(N326=B15,IF(C15&lt;&gt;"",C9,IF(D15&lt;&gt;"",D9,0)))</f>
        <v>ΘΕΩΡΙΑ</v>
      </c>
      <c r="O327" s="37"/>
      <c r="P327" s="23"/>
    </row>
    <row r="328" spans="2:16" ht="15" customHeight="1">
      <c r="B328" s="159"/>
      <c r="C328" s="159"/>
      <c r="D328" s="159"/>
      <c r="E328" s="159"/>
      <c r="F328" s="159"/>
      <c r="G328" s="442"/>
      <c r="H328" s="442"/>
      <c r="L328" s="23"/>
      <c r="M328" s="43"/>
      <c r="N328" s="48"/>
      <c r="O328" s="38"/>
      <c r="P328" s="23"/>
    </row>
    <row r="329" spans="2:16" ht="18.75">
      <c r="B329" s="159"/>
      <c r="C329" s="159"/>
      <c r="D329" s="159"/>
      <c r="E329" s="159"/>
      <c r="F329" s="159"/>
      <c r="G329" s="442"/>
      <c r="H329" s="442"/>
      <c r="L329" s="23"/>
      <c r="M329" s="43"/>
      <c r="N329" s="49"/>
      <c r="O329" s="38"/>
      <c r="P329" s="23"/>
    </row>
    <row r="330" spans="2:16" ht="15" customHeight="1">
      <c r="B330" s="159"/>
      <c r="C330" s="159"/>
      <c r="D330" s="159"/>
      <c r="E330" s="159"/>
      <c r="F330" s="159"/>
      <c r="G330" s="442"/>
      <c r="H330" s="442"/>
      <c r="L330" s="23"/>
      <c r="M330" s="43"/>
      <c r="N330" s="48"/>
      <c r="O330" s="38"/>
      <c r="P330" s="23"/>
    </row>
    <row r="331" spans="2:16" ht="15" customHeight="1">
      <c r="B331" s="159"/>
      <c r="C331" s="159"/>
      <c r="D331" s="159"/>
      <c r="E331" s="159"/>
      <c r="F331" s="159"/>
      <c r="G331" s="442"/>
      <c r="H331" s="442"/>
      <c r="L331" s="23"/>
      <c r="M331" s="43"/>
      <c r="N331" s="48" t="str">
        <f>IF(N327="ΘΕΩΡΙΑ",G15,IF(N327="ΕΡΓΑΣΤΗΡΙΟ",H15,0))</f>
        <v>ΧΑΡΑΛΑΜΠΙΔΗΣ ΑΝΑΣΤΑΣΙΟΣ  (ΑΜ. 16504)</v>
      </c>
      <c r="O331" s="38"/>
      <c r="P331" s="23"/>
    </row>
    <row r="332" spans="2:16" ht="15" customHeight="1">
      <c r="B332" s="159"/>
      <c r="C332" s="159"/>
      <c r="D332" s="159"/>
      <c r="E332" s="159"/>
      <c r="F332" s="159"/>
      <c r="G332" s="442"/>
      <c r="H332" s="442"/>
      <c r="L332" s="23"/>
      <c r="M332" s="43"/>
      <c r="N332" s="48"/>
      <c r="O332" s="38"/>
      <c r="P332" s="23"/>
    </row>
    <row r="333" spans="2:16" ht="18.75">
      <c r="B333" s="159"/>
      <c r="C333" s="159"/>
      <c r="D333" s="159"/>
      <c r="E333" s="159"/>
      <c r="F333" s="159"/>
      <c r="G333" s="442"/>
      <c r="H333" s="442"/>
      <c r="L333" s="23"/>
      <c r="M333" s="43"/>
      <c r="N333" s="50" t="str">
        <f>$A$3</f>
        <v>Δ’ Εξάμηνο   -  ΑΙΘΟΥΣΑ : 17</v>
      </c>
      <c r="O333" s="38"/>
      <c r="P333" s="23"/>
    </row>
    <row r="334" spans="2:16" ht="18.75">
      <c r="B334" s="159"/>
      <c r="C334" s="159"/>
      <c r="D334" s="159"/>
      <c r="E334" s="159"/>
      <c r="F334" s="159"/>
      <c r="G334" s="442"/>
      <c r="H334" s="442"/>
      <c r="L334" s="23"/>
      <c r="M334" s="43"/>
      <c r="N334" s="39"/>
      <c r="O334" s="38"/>
      <c r="P334" s="23"/>
    </row>
    <row r="335" spans="2:16" ht="15" customHeight="1">
      <c r="B335" s="159"/>
      <c r="C335" s="159"/>
      <c r="D335" s="159"/>
      <c r="E335" s="159"/>
      <c r="F335" s="159"/>
      <c r="G335" s="442"/>
      <c r="H335" s="442"/>
      <c r="L335" s="23"/>
      <c r="M335" s="43"/>
      <c r="N335" s="17"/>
      <c r="O335" s="38"/>
      <c r="P335" s="23"/>
    </row>
    <row r="336" spans="2:16" ht="15" customHeight="1">
      <c r="B336" s="159"/>
      <c r="C336" s="159"/>
      <c r="D336" s="159"/>
      <c r="E336" s="159"/>
      <c r="F336" s="159"/>
      <c r="G336" s="442"/>
      <c r="H336" s="442"/>
      <c r="L336" s="23"/>
      <c r="M336" s="17"/>
      <c r="N336" s="17"/>
      <c r="O336" s="17"/>
      <c r="P336" s="23"/>
    </row>
    <row r="337" spans="2:16" ht="18.75">
      <c r="B337" s="159"/>
      <c r="C337" s="159"/>
      <c r="D337" s="159"/>
      <c r="E337" s="159"/>
      <c r="F337" s="159"/>
      <c r="G337" s="442"/>
      <c r="H337" s="442"/>
      <c r="L337" s="23"/>
      <c r="M337" s="37"/>
      <c r="N337" s="44" t="str">
        <f>$N$241</f>
        <v>2021 Β</v>
      </c>
      <c r="O337" s="37"/>
      <c r="P337" s="23"/>
    </row>
    <row r="338" spans="2:16" ht="15.75" customHeight="1">
      <c r="B338" s="159"/>
      <c r="C338" s="159"/>
      <c r="D338" s="159"/>
      <c r="E338" s="159"/>
      <c r="F338" s="159"/>
      <c r="G338" s="442"/>
      <c r="H338" s="442"/>
      <c r="L338" s="23"/>
      <c r="M338" s="37"/>
      <c r="N338" s="45"/>
      <c r="O338" s="37"/>
      <c r="P338" s="23"/>
    </row>
    <row r="339" spans="2:16" ht="15.75" customHeight="1">
      <c r="B339" s="159"/>
      <c r="C339" s="159"/>
      <c r="D339" s="159"/>
      <c r="E339" s="159"/>
      <c r="F339" s="159"/>
      <c r="G339" s="442"/>
      <c r="H339" s="442"/>
      <c r="L339" s="23"/>
      <c r="M339" s="42"/>
      <c r="N339" s="46" t="str">
        <f>$A$1</f>
        <v>ΣΤΕΛΕΧΟΣ ΔΙΟΙΚΗΣΗΣ ΚΑΙ ΟΙΚΟΝΟΜΙΑΣ</v>
      </c>
      <c r="O339" s="37"/>
      <c r="P339" s="23"/>
    </row>
    <row r="340" spans="2:16" ht="15.75">
      <c r="B340" s="158"/>
      <c r="C340" s="158"/>
      <c r="D340" s="158"/>
      <c r="E340" s="158"/>
      <c r="F340" s="158"/>
      <c r="G340" s="421"/>
      <c r="H340" s="421"/>
      <c r="L340" s="23"/>
      <c r="M340" s="37"/>
      <c r="N340" s="47"/>
      <c r="O340" s="37"/>
      <c r="P340" s="23"/>
    </row>
    <row r="341" spans="2:16" ht="15.75">
      <c r="B341" s="158"/>
      <c r="C341" s="495"/>
      <c r="D341" s="495"/>
      <c r="E341" s="158"/>
      <c r="F341" s="26"/>
      <c r="G341" s="492"/>
      <c r="H341" s="492"/>
      <c r="L341" s="23"/>
      <c r="M341" s="37"/>
      <c r="N341" s="47"/>
      <c r="O341" s="37"/>
      <c r="P341" s="23"/>
    </row>
    <row r="342" spans="2:16" ht="18.75">
      <c r="B342" s="158"/>
      <c r="C342" s="158"/>
      <c r="D342" s="158"/>
      <c r="E342" s="158"/>
      <c r="F342" s="158"/>
      <c r="G342" s="421"/>
      <c r="H342" s="421"/>
      <c r="L342" s="23"/>
      <c r="M342" s="37"/>
      <c r="N342" s="49" t="str">
        <f>B16</f>
        <v>ΛΟΓΙΣΤΙΚΑ ΦΥΛΛΑ (SPREAD SHEETS - H/Y)</v>
      </c>
      <c r="O342" s="37"/>
      <c r="P342" s="23"/>
    </row>
    <row r="343" spans="2:16" ht="15.75">
      <c r="B343" s="158"/>
      <c r="C343" s="492"/>
      <c r="D343" s="492"/>
      <c r="E343" s="158"/>
      <c r="F343" s="492"/>
      <c r="G343" s="492"/>
      <c r="H343" s="421"/>
      <c r="L343" s="23"/>
      <c r="M343" s="37"/>
      <c r="N343" s="47" t="str">
        <f>IF(N342=B16,IF(C16&lt;&gt;"",C9,IF(D16&lt;&gt;"",D9,0)))</f>
        <v>ΕΡΓΑΣΤΗΡΙΟ</v>
      </c>
      <c r="O343" s="37"/>
      <c r="P343" s="23"/>
    </row>
    <row r="344" spans="2:16">
      <c r="B344" s="158"/>
      <c r="C344" s="158"/>
      <c r="D344" s="158"/>
      <c r="E344" s="492"/>
      <c r="F344" s="492"/>
      <c r="G344" s="492"/>
      <c r="H344" s="492"/>
      <c r="L344" s="23"/>
      <c r="M344" s="43"/>
      <c r="N344" s="48"/>
      <c r="O344" s="38"/>
      <c r="P344" s="23"/>
    </row>
    <row r="345" spans="2:16" ht="18.75">
      <c r="B345" s="158"/>
      <c r="C345" s="492"/>
      <c r="D345" s="492"/>
      <c r="E345" s="158"/>
      <c r="F345" s="26"/>
      <c r="G345" s="26"/>
      <c r="H345" s="421"/>
      <c r="L345" s="23"/>
      <c r="M345" s="43"/>
      <c r="N345" s="49"/>
      <c r="O345" s="38"/>
      <c r="P345" s="23"/>
    </row>
    <row r="346" spans="2:16">
      <c r="B346" s="158"/>
      <c r="C346" s="158"/>
      <c r="D346" s="158"/>
      <c r="E346" s="158"/>
      <c r="F346" s="158"/>
      <c r="G346" s="421"/>
      <c r="H346" s="421"/>
      <c r="L346" s="23"/>
      <c r="M346" s="43"/>
      <c r="N346" s="48"/>
      <c r="O346" s="38"/>
      <c r="P346" s="23"/>
    </row>
    <row r="347" spans="2:16">
      <c r="B347" s="158"/>
      <c r="C347" s="158"/>
      <c r="D347" s="158"/>
      <c r="E347" s="158"/>
      <c r="F347" s="26"/>
      <c r="G347" s="26"/>
      <c r="H347" s="421"/>
      <c r="L347" s="23"/>
      <c r="M347" s="43"/>
      <c r="N347" s="48" t="str">
        <f>IF(N343="ΘΕΩΡΙΑ",G16,IF(N343="ΕΡΓΑΣΤΗΡΙΟ",H16,0))</f>
        <v>ΚΟΚΟΡΑΚΗΣ ΓΡΗΓΟΡΙΟΣ (ΑΜ.  18207)</v>
      </c>
      <c r="O347" s="38"/>
      <c r="P347" s="23"/>
    </row>
    <row r="348" spans="2:16">
      <c r="B348" s="158"/>
      <c r="C348" s="158"/>
      <c r="D348" s="158"/>
      <c r="E348" s="158"/>
      <c r="F348" s="158"/>
      <c r="G348" s="421"/>
      <c r="H348" s="421"/>
      <c r="L348" s="23"/>
      <c r="M348" s="43"/>
      <c r="N348" s="48"/>
      <c r="O348" s="38"/>
      <c r="P348" s="23"/>
    </row>
    <row r="349" spans="2:16" ht="18.75">
      <c r="B349" s="173"/>
      <c r="C349" s="17"/>
      <c r="D349" s="17"/>
      <c r="E349" s="17"/>
      <c r="F349" s="17"/>
      <c r="G349" s="98"/>
      <c r="H349" s="98"/>
      <c r="L349" s="23"/>
      <c r="M349" s="43"/>
      <c r="N349" s="50" t="str">
        <f>$A$3</f>
        <v>Δ’ Εξάμηνο   -  ΑΙΘΟΥΣΑ : 17</v>
      </c>
      <c r="O349" s="38"/>
      <c r="P349" s="23"/>
    </row>
    <row r="350" spans="2:16" ht="18.75">
      <c r="B350" s="17"/>
      <c r="C350" s="17"/>
      <c r="D350" s="17"/>
      <c r="E350" s="17"/>
      <c r="F350" s="17"/>
      <c r="G350" s="98"/>
      <c r="H350" s="98"/>
      <c r="L350" s="23"/>
      <c r="M350" s="43"/>
      <c r="N350" s="39"/>
      <c r="O350" s="38"/>
      <c r="P350" s="23"/>
    </row>
    <row r="351" spans="2:16">
      <c r="B351" s="17"/>
      <c r="C351" s="17"/>
      <c r="D351" s="17"/>
      <c r="E351" s="17"/>
      <c r="F351" s="17"/>
      <c r="G351" s="98"/>
      <c r="H351" s="98"/>
      <c r="L351" s="23"/>
      <c r="M351" s="43"/>
      <c r="N351" s="17"/>
      <c r="O351" s="38"/>
      <c r="P351" s="23"/>
    </row>
    <row r="352" spans="2:16">
      <c r="B352" s="17"/>
      <c r="C352" s="17"/>
      <c r="D352" s="17"/>
      <c r="E352" s="17"/>
      <c r="F352" s="17"/>
      <c r="G352" s="98"/>
      <c r="H352" s="98"/>
      <c r="L352" s="23"/>
      <c r="M352" s="17"/>
      <c r="N352" s="17"/>
      <c r="O352" s="17"/>
      <c r="P352" s="23"/>
    </row>
    <row r="353" spans="2:16" ht="18.75">
      <c r="B353" s="17"/>
      <c r="C353" s="17"/>
      <c r="D353" s="17"/>
      <c r="E353" s="17"/>
      <c r="F353" s="17"/>
      <c r="G353" s="98"/>
      <c r="H353" s="98"/>
      <c r="L353" s="23"/>
      <c r="M353" s="43"/>
      <c r="N353" s="39"/>
      <c r="O353" s="38"/>
      <c r="P353" s="23"/>
    </row>
    <row r="354" spans="2:16">
      <c r="B354" s="17"/>
      <c r="C354" s="17"/>
      <c r="D354" s="17"/>
      <c r="E354" s="17"/>
      <c r="F354" s="17"/>
      <c r="G354" s="98"/>
      <c r="H354" s="98"/>
      <c r="L354" s="23"/>
      <c r="M354" s="43"/>
      <c r="N354" s="38"/>
      <c r="O354" s="38"/>
      <c r="P354" s="23"/>
    </row>
    <row r="355" spans="2:16">
      <c r="B355" s="17"/>
      <c r="C355" s="17"/>
      <c r="D355" s="17"/>
      <c r="E355" s="17"/>
      <c r="F355" s="17"/>
      <c r="G355" s="98"/>
      <c r="H355" s="98"/>
      <c r="L355" s="23"/>
      <c r="M355" s="43"/>
      <c r="N355" s="38"/>
      <c r="O355" s="38"/>
      <c r="P355" s="23"/>
    </row>
    <row r="356" spans="2:16">
      <c r="B356" s="17"/>
      <c r="C356" s="17"/>
      <c r="D356" s="17"/>
      <c r="E356" s="17"/>
      <c r="F356" s="17"/>
      <c r="G356" s="98"/>
      <c r="H356" s="98"/>
      <c r="L356" s="23"/>
      <c r="M356" s="43"/>
      <c r="N356" s="38"/>
      <c r="O356" s="38"/>
      <c r="P356" s="23"/>
    </row>
    <row r="357" spans="2:16" ht="18.75">
      <c r="B357" s="17"/>
      <c r="C357" s="17"/>
      <c r="D357" s="17"/>
      <c r="E357" s="17"/>
      <c r="F357" s="17"/>
      <c r="G357" s="98"/>
      <c r="H357" s="98"/>
      <c r="L357" s="23"/>
      <c r="M357" s="43"/>
      <c r="N357" s="39"/>
      <c r="O357" s="38"/>
      <c r="P357" s="23"/>
    </row>
    <row r="358" spans="2:16" ht="18.75">
      <c r="B358" s="17"/>
      <c r="C358" s="17"/>
      <c r="D358" s="17"/>
      <c r="E358" s="17"/>
      <c r="F358" s="17"/>
      <c r="G358" s="98"/>
      <c r="H358" s="98"/>
      <c r="L358" s="23"/>
      <c r="M358" s="43"/>
      <c r="N358" s="39"/>
      <c r="O358" s="38"/>
      <c r="P358" s="23"/>
    </row>
    <row r="359" spans="2:16">
      <c r="B359" s="17"/>
      <c r="C359" s="17"/>
      <c r="D359" s="17"/>
      <c r="E359" s="17"/>
      <c r="F359" s="17"/>
      <c r="G359" s="98"/>
      <c r="H359" s="98"/>
      <c r="L359" s="23"/>
      <c r="M359" s="43"/>
      <c r="N359" s="17"/>
      <c r="O359" s="38"/>
      <c r="P359" s="23"/>
    </row>
    <row r="360" spans="2:16">
      <c r="B360" s="17"/>
      <c r="C360" s="17"/>
      <c r="D360" s="17"/>
      <c r="E360" s="17"/>
      <c r="F360" s="17"/>
      <c r="G360" s="98"/>
      <c r="H360" s="98"/>
      <c r="L360" s="23"/>
      <c r="M360" s="17"/>
      <c r="N360" s="17"/>
      <c r="O360" s="17"/>
      <c r="P360" s="23"/>
    </row>
    <row r="361" spans="2:16" ht="18.75">
      <c r="B361" s="17"/>
      <c r="C361" s="17"/>
      <c r="D361" s="17"/>
      <c r="E361" s="17"/>
      <c r="F361" s="17"/>
      <c r="G361" s="98"/>
      <c r="H361" s="98"/>
      <c r="L361" s="23"/>
      <c r="M361" s="37"/>
      <c r="N361" s="44" t="str">
        <f>$N$241</f>
        <v>2021 Β</v>
      </c>
      <c r="O361" s="37"/>
      <c r="P361" s="23"/>
    </row>
    <row r="362" spans="2:16" ht="15.75">
      <c r="B362" s="17"/>
      <c r="C362" s="17"/>
      <c r="D362" s="17"/>
      <c r="E362" s="17"/>
      <c r="F362" s="17"/>
      <c r="G362" s="98"/>
      <c r="H362" s="98"/>
      <c r="L362" s="23"/>
      <c r="M362" s="37"/>
      <c r="N362" s="45"/>
      <c r="O362" s="37"/>
      <c r="P362" s="23"/>
    </row>
    <row r="363" spans="2:16" ht="15.75">
      <c r="B363" s="17"/>
      <c r="C363" s="17"/>
      <c r="D363" s="17"/>
      <c r="E363" s="17"/>
      <c r="F363" s="17"/>
      <c r="G363" s="98"/>
      <c r="H363" s="98"/>
      <c r="L363" s="23"/>
      <c r="M363" s="42"/>
      <c r="N363" s="46" t="str">
        <f>$A$1</f>
        <v>ΣΤΕΛΕΧΟΣ ΔΙΟΙΚΗΣΗΣ ΚΑΙ ΟΙΚΟΝΟΜΙΑΣ</v>
      </c>
      <c r="O363" s="37"/>
      <c r="P363" s="23"/>
    </row>
    <row r="364" spans="2:16" ht="15.75">
      <c r="B364" s="17"/>
      <c r="C364" s="17"/>
      <c r="D364" s="17"/>
      <c r="E364" s="17"/>
      <c r="F364" s="17"/>
      <c r="G364" s="98"/>
      <c r="H364" s="98"/>
      <c r="L364" s="23"/>
      <c r="M364" s="37"/>
      <c r="N364" s="47"/>
      <c r="O364" s="37"/>
      <c r="P364" s="23"/>
    </row>
    <row r="365" spans="2:16" ht="15.75">
      <c r="B365" s="17"/>
      <c r="C365" s="17"/>
      <c r="D365" s="17"/>
      <c r="E365" s="17"/>
      <c r="F365" s="17"/>
      <c r="G365" s="98"/>
      <c r="H365" s="98"/>
      <c r="L365" s="23"/>
      <c r="M365" s="37"/>
      <c r="N365" s="47"/>
      <c r="O365" s="37"/>
      <c r="P365" s="23"/>
    </row>
    <row r="366" spans="2:16" ht="18.75">
      <c r="B366" s="17"/>
      <c r="C366" s="17"/>
      <c r="D366" s="17"/>
      <c r="E366" s="17"/>
      <c r="F366" s="17"/>
      <c r="G366" s="98"/>
      <c r="H366" s="98"/>
      <c r="L366" s="23"/>
      <c r="M366" s="37"/>
      <c r="N366" s="51">
        <f>B19</f>
        <v>0</v>
      </c>
      <c r="O366" s="37"/>
      <c r="P366" s="23"/>
    </row>
    <row r="367" spans="2:16" ht="15.75">
      <c r="B367" s="17"/>
      <c r="C367" s="17"/>
      <c r="D367" s="17"/>
      <c r="E367" s="17"/>
      <c r="F367" s="17"/>
      <c r="G367" s="98"/>
      <c r="H367" s="98"/>
      <c r="L367" s="23"/>
      <c r="M367" s="37"/>
      <c r="N367" s="47">
        <f>IF(N366=B19,IF(C19&lt;&gt;"",C9,IF(D19&lt;&gt;"",D9,0)))</f>
        <v>0</v>
      </c>
      <c r="O367" s="37"/>
      <c r="P367" s="23"/>
    </row>
    <row r="368" spans="2:16">
      <c r="B368" s="17"/>
      <c r="C368" s="17"/>
      <c r="D368" s="17"/>
      <c r="E368" s="17"/>
      <c r="F368" s="17"/>
      <c r="G368" s="98"/>
      <c r="H368" s="98"/>
      <c r="L368" s="23"/>
      <c r="M368" s="43"/>
      <c r="N368" s="48"/>
      <c r="O368" s="38"/>
      <c r="P368" s="23"/>
    </row>
    <row r="369" spans="2:16" ht="18.75">
      <c r="B369" s="17"/>
      <c r="C369" s="17"/>
      <c r="D369" s="17"/>
      <c r="E369" s="17"/>
      <c r="F369" s="17"/>
      <c r="G369" s="98"/>
      <c r="H369" s="98"/>
      <c r="L369" s="23"/>
      <c r="M369" s="43"/>
      <c r="N369" s="49"/>
      <c r="O369" s="38"/>
      <c r="P369" s="23"/>
    </row>
    <row r="370" spans="2:16">
      <c r="B370" s="17"/>
      <c r="C370" s="17"/>
      <c r="D370" s="17"/>
      <c r="E370" s="17"/>
      <c r="F370" s="17"/>
      <c r="G370" s="98"/>
      <c r="H370" s="98"/>
      <c r="L370" s="23"/>
      <c r="M370" s="43"/>
      <c r="N370" s="48"/>
      <c r="O370" s="38"/>
      <c r="P370" s="23"/>
    </row>
    <row r="371" spans="2:16">
      <c r="B371" s="17"/>
      <c r="C371" s="17"/>
      <c r="D371" s="17"/>
      <c r="E371" s="17"/>
      <c r="F371" s="17"/>
      <c r="G371" s="98"/>
      <c r="H371" s="98"/>
      <c r="L371" s="23"/>
      <c r="M371" s="43"/>
      <c r="N371" s="48">
        <f>IF(N367="ΘΕΩΡΙΑ",G19,IF(N367="ΕΡΓΑΣΤΗΡΙΟ",H19,0))</f>
        <v>0</v>
      </c>
      <c r="O371" s="38"/>
      <c r="P371" s="23"/>
    </row>
    <row r="372" spans="2:16">
      <c r="B372" s="17"/>
      <c r="C372" s="17"/>
      <c r="D372" s="17"/>
      <c r="E372" s="17"/>
      <c r="F372" s="17"/>
      <c r="G372" s="98"/>
      <c r="H372" s="98"/>
      <c r="L372" s="23"/>
      <c r="M372" s="43"/>
      <c r="N372" s="48"/>
      <c r="O372" s="38"/>
      <c r="P372" s="23"/>
    </row>
    <row r="373" spans="2:16" ht="18.75">
      <c r="B373" s="17"/>
      <c r="C373" s="17"/>
      <c r="D373" s="17"/>
      <c r="E373" s="17"/>
      <c r="F373" s="17"/>
      <c r="G373" s="98"/>
      <c r="H373" s="98"/>
      <c r="L373" s="23"/>
      <c r="M373" s="43"/>
      <c r="N373" s="50" t="str">
        <f>$A$3</f>
        <v>Δ’ Εξάμηνο   -  ΑΙΘΟΥΣΑ : 17</v>
      </c>
      <c r="O373" s="38"/>
      <c r="P373" s="23"/>
    </row>
    <row r="374" spans="2:16" ht="18.75">
      <c r="B374" s="17"/>
      <c r="C374" s="17"/>
      <c r="D374" s="17"/>
      <c r="E374" s="17"/>
      <c r="F374" s="17"/>
      <c r="G374" s="98"/>
      <c r="H374" s="98"/>
      <c r="L374" s="23"/>
      <c r="M374" s="43"/>
      <c r="N374" s="39"/>
      <c r="O374" s="38"/>
      <c r="P374" s="23"/>
    </row>
    <row r="375" spans="2:16">
      <c r="B375" s="17"/>
      <c r="C375" s="17"/>
      <c r="D375" s="17"/>
      <c r="E375" s="17"/>
      <c r="F375" s="17"/>
      <c r="G375" s="98"/>
      <c r="H375" s="98"/>
      <c r="L375" s="23"/>
      <c r="M375" s="43"/>
      <c r="N375" s="17"/>
      <c r="O375" s="38"/>
      <c r="P375" s="23"/>
    </row>
    <row r="376" spans="2:16">
      <c r="B376" s="17"/>
      <c r="C376" s="17"/>
      <c r="D376" s="17"/>
      <c r="E376" s="17"/>
      <c r="F376" s="17"/>
      <c r="G376" s="98"/>
      <c r="H376" s="98"/>
      <c r="L376" s="23"/>
      <c r="M376" s="17"/>
      <c r="N376" s="17"/>
      <c r="O376" s="17"/>
      <c r="P376" s="23"/>
    </row>
    <row r="377" spans="2:16" ht="18.75">
      <c r="B377" s="17"/>
      <c r="C377" s="17"/>
      <c r="D377" s="17"/>
      <c r="E377" s="17"/>
      <c r="F377" s="17"/>
      <c r="G377" s="98"/>
      <c r="H377" s="98"/>
      <c r="L377" s="23"/>
      <c r="M377" s="37"/>
      <c r="N377" s="44" t="str">
        <f>$N$241</f>
        <v>2021 Β</v>
      </c>
      <c r="O377" s="37"/>
      <c r="P377" s="23"/>
    </row>
    <row r="378" spans="2:16" ht="15.75">
      <c r="B378" s="17"/>
      <c r="C378" s="17"/>
      <c r="D378" s="17"/>
      <c r="E378" s="17"/>
      <c r="F378" s="17"/>
      <c r="G378" s="98"/>
      <c r="H378" s="98"/>
      <c r="L378" s="23"/>
      <c r="M378" s="37"/>
      <c r="N378" s="45"/>
      <c r="O378" s="37"/>
      <c r="P378" s="23"/>
    </row>
    <row r="379" spans="2:16" ht="15.75">
      <c r="B379" s="17"/>
      <c r="C379" s="17"/>
      <c r="D379" s="17"/>
      <c r="E379" s="17"/>
      <c r="F379" s="17"/>
      <c r="G379" s="98"/>
      <c r="H379" s="98"/>
      <c r="L379" s="23"/>
      <c r="M379" s="42"/>
      <c r="N379" s="46" t="str">
        <f>$A$1</f>
        <v>ΣΤΕΛΕΧΟΣ ΔΙΟΙΚΗΣΗΣ ΚΑΙ ΟΙΚΟΝΟΜΙΑΣ</v>
      </c>
      <c r="O379" s="37"/>
      <c r="P379" s="23"/>
    </row>
    <row r="380" spans="2:16" ht="15.75">
      <c r="B380" s="17"/>
      <c r="C380" s="17"/>
      <c r="D380" s="17"/>
      <c r="E380" s="17"/>
      <c r="F380" s="17"/>
      <c r="G380" s="98"/>
      <c r="H380" s="98"/>
      <c r="L380" s="23"/>
      <c r="M380" s="37"/>
      <c r="N380" s="47"/>
      <c r="O380" s="37"/>
      <c r="P380" s="23"/>
    </row>
    <row r="381" spans="2:16" ht="15.75">
      <c r="B381" s="17"/>
      <c r="C381" s="17"/>
      <c r="D381" s="17"/>
      <c r="E381" s="17"/>
      <c r="F381" s="17"/>
      <c r="G381" s="98"/>
      <c r="H381" s="98"/>
      <c r="L381" s="23"/>
      <c r="M381" s="37"/>
      <c r="N381" s="47"/>
      <c r="O381" s="37"/>
      <c r="P381" s="23"/>
    </row>
    <row r="382" spans="2:16" ht="15.75">
      <c r="B382" s="17"/>
      <c r="C382" s="17"/>
      <c r="D382" s="17"/>
      <c r="E382" s="17"/>
      <c r="F382" s="17"/>
      <c r="G382" s="98"/>
      <c r="H382" s="98"/>
      <c r="L382" s="23"/>
      <c r="M382" s="37"/>
      <c r="N382" s="62" t="str">
        <f>B17</f>
        <v>ΣΥΓΧΡΟΝΟ ΠΕΡΙΒΑΛΛΟΝ ΓΡΑΦΕΙΟΥ</v>
      </c>
      <c r="O382" s="37"/>
      <c r="P382" s="23"/>
    </row>
    <row r="383" spans="2:16" ht="15.75">
      <c r="B383" s="17"/>
      <c r="C383" s="17"/>
      <c r="D383" s="17"/>
      <c r="E383" s="17"/>
      <c r="F383" s="17"/>
      <c r="G383" s="98"/>
      <c r="H383" s="98"/>
      <c r="L383" s="23"/>
      <c r="M383" s="37"/>
      <c r="N383" s="47" t="str">
        <f>IF(N382=B17,IF(C17&lt;&gt;"",C9,IF(D17&lt;&gt;"",D9,0)))</f>
        <v>ΘΕΩΡΙΑ</v>
      </c>
      <c r="O383" s="37"/>
      <c r="P383" s="23"/>
    </row>
    <row r="384" spans="2:16">
      <c r="B384" s="17"/>
      <c r="C384" s="17"/>
      <c r="D384" s="17"/>
      <c r="E384" s="17"/>
      <c r="F384" s="17"/>
      <c r="G384" s="98"/>
      <c r="H384" s="98"/>
      <c r="L384" s="23"/>
      <c r="M384" s="43"/>
      <c r="N384" s="48"/>
      <c r="O384" s="38"/>
      <c r="P384" s="23"/>
    </row>
    <row r="385" spans="2:16" ht="18.75">
      <c r="B385" s="17"/>
      <c r="C385" s="17"/>
      <c r="D385" s="17"/>
      <c r="E385" s="17"/>
      <c r="F385" s="17"/>
      <c r="G385" s="98"/>
      <c r="H385" s="98"/>
      <c r="L385" s="23"/>
      <c r="M385" s="43"/>
      <c r="N385" s="49"/>
      <c r="O385" s="38"/>
      <c r="P385" s="23"/>
    </row>
    <row r="386" spans="2:16">
      <c r="B386" s="17"/>
      <c r="C386" s="17"/>
      <c r="D386" s="17"/>
      <c r="E386" s="17"/>
      <c r="F386" s="17"/>
      <c r="G386" s="98"/>
      <c r="H386" s="98"/>
      <c r="L386" s="23"/>
      <c r="M386" s="43"/>
      <c r="N386" s="48"/>
      <c r="O386" s="38"/>
      <c r="P386" s="23"/>
    </row>
    <row r="387" spans="2:16">
      <c r="B387" s="17"/>
      <c r="C387" s="17"/>
      <c r="D387" s="17"/>
      <c r="E387" s="17"/>
      <c r="F387" s="17"/>
      <c r="G387" s="98"/>
      <c r="H387" s="98"/>
      <c r="L387" s="23"/>
      <c r="M387" s="43"/>
      <c r="N387" s="48" t="str">
        <f>IF(N383="ΘΕΩΡΙΑ",G17,IF(N383="ΕΡΓΑΣΤΗΡΙΟ",H19,0))</f>
        <v>ΧΡΥΣΗΣ ΕΜΜΑΝΟΥΗΛ (ΑΜ.  13425)</v>
      </c>
      <c r="O387" s="38"/>
      <c r="P387" s="23"/>
    </row>
    <row r="388" spans="2:16">
      <c r="B388" s="17"/>
      <c r="C388" s="17"/>
      <c r="D388" s="17"/>
      <c r="E388" s="17"/>
      <c r="F388" s="17"/>
      <c r="G388" s="98"/>
      <c r="H388" s="98"/>
      <c r="L388" s="23"/>
      <c r="M388" s="43"/>
      <c r="N388" s="48"/>
      <c r="O388" s="38"/>
      <c r="P388" s="23"/>
    </row>
    <row r="389" spans="2:16" ht="18.75">
      <c r="B389" s="17"/>
      <c r="C389" s="17"/>
      <c r="D389" s="17"/>
      <c r="E389" s="17"/>
      <c r="F389" s="17"/>
      <c r="G389" s="98"/>
      <c r="H389" s="98"/>
      <c r="L389" s="23"/>
      <c r="M389" s="43"/>
      <c r="N389" s="50" t="str">
        <f>$A$3</f>
        <v>Δ’ Εξάμηνο   -  ΑΙΘΟΥΣΑ : 17</v>
      </c>
      <c r="O389" s="38"/>
      <c r="P389" s="23"/>
    </row>
    <row r="390" spans="2:16" ht="18.75">
      <c r="B390" s="17"/>
      <c r="C390" s="17"/>
      <c r="D390" s="17"/>
      <c r="E390" s="17"/>
      <c r="F390" s="17"/>
      <c r="G390" s="98"/>
      <c r="H390" s="98"/>
      <c r="L390" s="23"/>
      <c r="M390" s="43"/>
      <c r="N390" s="39"/>
      <c r="O390" s="38"/>
      <c r="P390" s="23"/>
    </row>
    <row r="391" spans="2:16">
      <c r="B391" s="17"/>
      <c r="C391" s="17"/>
      <c r="D391" s="17"/>
      <c r="E391" s="17"/>
      <c r="F391" s="17"/>
      <c r="G391" s="98"/>
      <c r="H391" s="98"/>
      <c r="L391" s="23"/>
      <c r="M391" s="43"/>
      <c r="N391" s="17"/>
      <c r="O391" s="38"/>
      <c r="P391" s="23"/>
    </row>
    <row r="392" spans="2:16">
      <c r="B392" s="17"/>
      <c r="C392" s="17"/>
      <c r="D392" s="17"/>
      <c r="E392" s="17"/>
      <c r="F392" s="17"/>
      <c r="G392" s="98"/>
      <c r="H392" s="98"/>
      <c r="L392" s="23"/>
      <c r="M392" s="17"/>
      <c r="N392" s="17"/>
      <c r="O392" s="17"/>
      <c r="P392" s="23"/>
    </row>
    <row r="393" spans="2:16" ht="18.75">
      <c r="B393" s="17"/>
      <c r="C393" s="17"/>
      <c r="D393" s="17"/>
      <c r="E393" s="17"/>
      <c r="F393" s="17"/>
      <c r="G393" s="98"/>
      <c r="H393" s="98"/>
      <c r="L393" s="23"/>
      <c r="M393" s="37"/>
      <c r="N393" s="44" t="str">
        <f>$N$241</f>
        <v>2021 Β</v>
      </c>
      <c r="O393" s="37"/>
      <c r="P393" s="23"/>
    </row>
    <row r="394" spans="2:16" ht="15.75">
      <c r="B394" s="17"/>
      <c r="C394" s="17"/>
      <c r="D394" s="17"/>
      <c r="E394" s="17"/>
      <c r="F394" s="17"/>
      <c r="G394" s="98"/>
      <c r="H394" s="98"/>
      <c r="L394" s="23"/>
      <c r="M394" s="37"/>
      <c r="N394" s="45"/>
      <c r="O394" s="37"/>
      <c r="P394" s="23"/>
    </row>
    <row r="395" spans="2:16" ht="15.75">
      <c r="B395" s="17"/>
      <c r="C395" s="17"/>
      <c r="D395" s="17"/>
      <c r="E395" s="17"/>
      <c r="F395" s="17"/>
      <c r="G395" s="98"/>
      <c r="H395" s="98"/>
      <c r="L395" s="23"/>
      <c r="M395" s="42"/>
      <c r="N395" s="46" t="str">
        <f>$A$1</f>
        <v>ΣΤΕΛΕΧΟΣ ΔΙΟΙΚΗΣΗΣ ΚΑΙ ΟΙΚΟΝΟΜΙΑΣ</v>
      </c>
      <c r="O395" s="37"/>
      <c r="P395" s="23"/>
    </row>
    <row r="396" spans="2:16" ht="15.75">
      <c r="B396" s="17"/>
      <c r="C396" s="17"/>
      <c r="D396" s="17"/>
      <c r="E396" s="17"/>
      <c r="F396" s="17"/>
      <c r="G396" s="98"/>
      <c r="H396" s="98"/>
      <c r="L396" s="23"/>
      <c r="M396" s="37"/>
      <c r="N396" s="47"/>
      <c r="O396" s="37"/>
      <c r="P396" s="23"/>
    </row>
    <row r="397" spans="2:16" ht="15.75">
      <c r="B397" s="17"/>
      <c r="C397" s="17"/>
      <c r="D397" s="17"/>
      <c r="E397" s="17"/>
      <c r="F397" s="17"/>
      <c r="G397" s="98"/>
      <c r="H397" s="98"/>
      <c r="L397" s="23"/>
      <c r="M397" s="37"/>
      <c r="N397" s="47"/>
      <c r="O397" s="37"/>
      <c r="P397" s="23"/>
    </row>
    <row r="398" spans="2:16" ht="15.75">
      <c r="B398" s="17"/>
      <c r="C398" s="17"/>
      <c r="D398" s="17"/>
      <c r="E398" s="17"/>
      <c r="F398" s="17"/>
      <c r="G398" s="98"/>
      <c r="H398" s="98"/>
      <c r="L398" s="23"/>
      <c r="M398" s="37"/>
      <c r="N398" s="63">
        <f>B18</f>
        <v>0</v>
      </c>
      <c r="O398" s="37"/>
      <c r="P398" s="23"/>
    </row>
    <row r="399" spans="2:16" ht="15.75">
      <c r="B399" s="17"/>
      <c r="C399" s="17"/>
      <c r="D399" s="17"/>
      <c r="E399" s="17"/>
      <c r="F399" s="17"/>
      <c r="G399" s="98"/>
      <c r="H399" s="98"/>
      <c r="L399" s="23"/>
      <c r="M399" s="43"/>
      <c r="N399" s="47">
        <f>IF(N398=B18,IF(C18&lt;&gt;"",C9,IF(D18&lt;&gt;"",D9,0)))</f>
        <v>0</v>
      </c>
      <c r="O399" s="38"/>
      <c r="P399" s="23"/>
    </row>
    <row r="400" spans="2:16" ht="18.75">
      <c r="B400" s="17"/>
      <c r="C400" s="17"/>
      <c r="D400" s="17"/>
      <c r="E400" s="17"/>
      <c r="F400" s="17"/>
      <c r="G400" s="98"/>
      <c r="H400" s="98"/>
      <c r="L400" s="23"/>
      <c r="M400" s="43"/>
      <c r="N400" s="51"/>
      <c r="O400" s="38"/>
      <c r="P400" s="23"/>
    </row>
    <row r="401" spans="2:16">
      <c r="B401" s="17"/>
      <c r="C401" s="17"/>
      <c r="D401" s="17"/>
      <c r="E401" s="17"/>
      <c r="F401" s="17"/>
      <c r="G401" s="98"/>
      <c r="H401" s="98"/>
      <c r="L401" s="23"/>
      <c r="M401" s="43"/>
      <c r="N401" s="48"/>
      <c r="O401" s="38"/>
      <c r="P401" s="23"/>
    </row>
    <row r="402" spans="2:16">
      <c r="B402" s="17"/>
      <c r="C402" s="17"/>
      <c r="D402" s="17"/>
      <c r="E402" s="17"/>
      <c r="F402" s="17"/>
      <c r="G402" s="98"/>
      <c r="H402" s="98"/>
      <c r="L402" s="23"/>
      <c r="M402" s="43"/>
      <c r="N402" s="48">
        <f>IF(N399="ΘΕΩΡΙΑ",G18,IF(N399="ΕΡΓΑΣΤΗΡΙΟ",H18,0))</f>
        <v>0</v>
      </c>
      <c r="O402" s="38"/>
      <c r="P402" s="23"/>
    </row>
    <row r="403" spans="2:16">
      <c r="B403" s="17"/>
      <c r="C403" s="17"/>
      <c r="D403" s="17"/>
      <c r="E403" s="17"/>
      <c r="F403" s="17"/>
      <c r="G403" s="98"/>
      <c r="H403" s="98"/>
      <c r="L403" s="23"/>
      <c r="M403" s="43"/>
      <c r="N403" s="48"/>
      <c r="O403" s="38"/>
      <c r="P403" s="23"/>
    </row>
    <row r="404" spans="2:16" ht="18.75">
      <c r="B404" s="17"/>
      <c r="C404" s="17"/>
      <c r="D404" s="17"/>
      <c r="E404" s="17"/>
      <c r="F404" s="17"/>
      <c r="G404" s="98"/>
      <c r="H404" s="98"/>
      <c r="L404" s="23"/>
      <c r="M404" s="43"/>
      <c r="N404" s="50" t="str">
        <f>$A$3</f>
        <v>Δ’ Εξάμηνο   -  ΑΙΘΟΥΣΑ : 17</v>
      </c>
      <c r="O404" s="38"/>
      <c r="P404" s="23"/>
    </row>
    <row r="405" spans="2:16" ht="18.75">
      <c r="B405" s="17"/>
      <c r="C405" s="17"/>
      <c r="D405" s="17"/>
      <c r="E405" s="17"/>
      <c r="F405" s="17"/>
      <c r="G405" s="98"/>
      <c r="H405" s="98"/>
      <c r="L405" s="23"/>
      <c r="M405" s="43"/>
      <c r="N405" s="39"/>
      <c r="O405" s="38"/>
      <c r="P405" s="23"/>
    </row>
    <row r="406" spans="2:16">
      <c r="B406" s="17"/>
      <c r="C406" s="17"/>
      <c r="D406" s="17"/>
      <c r="E406" s="17"/>
      <c r="F406" s="17"/>
      <c r="G406" s="98"/>
      <c r="H406" s="98"/>
      <c r="L406" s="23"/>
      <c r="M406" s="43"/>
      <c r="N406" s="17"/>
      <c r="O406" s="38"/>
      <c r="P406" s="23"/>
    </row>
    <row r="407" spans="2:16">
      <c r="B407" s="17"/>
      <c r="C407" s="17"/>
      <c r="D407" s="17"/>
      <c r="E407" s="17"/>
      <c r="F407" s="17"/>
      <c r="G407" s="98"/>
      <c r="H407" s="98"/>
    </row>
    <row r="408" spans="2:16" ht="18.75">
      <c r="B408" s="17"/>
      <c r="C408" s="17"/>
      <c r="D408" s="17"/>
      <c r="E408" s="17"/>
      <c r="F408" s="17"/>
      <c r="G408" s="98"/>
      <c r="H408" s="98"/>
      <c r="N408" s="44" t="str">
        <f>$N$241</f>
        <v>2021 Β</v>
      </c>
    </row>
    <row r="409" spans="2:16" ht="15.75">
      <c r="B409" s="17"/>
      <c r="C409" s="17"/>
      <c r="D409" s="17"/>
      <c r="E409" s="17"/>
      <c r="F409" s="17"/>
      <c r="G409" s="98"/>
      <c r="H409" s="98"/>
      <c r="N409" s="45"/>
    </row>
    <row r="410" spans="2:16" ht="15.75">
      <c r="B410" s="17"/>
      <c r="C410" s="17"/>
      <c r="D410" s="17"/>
      <c r="E410" s="17"/>
      <c r="F410" s="17"/>
      <c r="G410" s="98"/>
      <c r="H410" s="98"/>
      <c r="N410" s="46" t="str">
        <f>$A$1</f>
        <v>ΣΤΕΛΕΧΟΣ ΔΙΟΙΚΗΣΗΣ ΚΑΙ ΟΙΚΟΝΟΜΙΑΣ</v>
      </c>
    </row>
    <row r="411" spans="2:16" ht="15.75">
      <c r="B411" s="17"/>
      <c r="C411" s="17"/>
      <c r="D411" s="17"/>
      <c r="E411" s="17"/>
      <c r="F411" s="17"/>
      <c r="G411" s="98"/>
      <c r="H411" s="98"/>
      <c r="N411" s="47"/>
    </row>
    <row r="412" spans="2:16" ht="15.75">
      <c r="B412" s="17"/>
      <c r="C412" s="17"/>
      <c r="D412" s="17"/>
      <c r="E412" s="17"/>
      <c r="F412" s="17"/>
      <c r="G412" s="98"/>
      <c r="H412" s="98"/>
      <c r="N412" s="47"/>
    </row>
    <row r="413" spans="2:16" ht="18.75">
      <c r="B413" s="17"/>
      <c r="C413" s="17"/>
      <c r="D413" s="17"/>
      <c r="E413" s="17"/>
      <c r="F413" s="17"/>
      <c r="G413" s="98"/>
      <c r="H413" s="98"/>
      <c r="N413" s="49">
        <f>B24</f>
        <v>0</v>
      </c>
    </row>
    <row r="414" spans="2:16" ht="15.75">
      <c r="B414" s="17"/>
      <c r="C414" s="17"/>
      <c r="D414" s="17"/>
      <c r="E414" s="17"/>
      <c r="F414" s="17"/>
      <c r="G414" s="98"/>
      <c r="H414" s="98"/>
      <c r="N414" s="47">
        <f>IF(N413=B24,IF(C24&lt;&gt;"",C9,IF(D24&lt;&gt;"",D9,0)))</f>
        <v>0</v>
      </c>
    </row>
    <row r="415" spans="2:16" ht="18.75">
      <c r="B415" s="17"/>
      <c r="C415" s="17"/>
      <c r="D415" s="17"/>
      <c r="E415" s="17"/>
      <c r="F415" s="17"/>
      <c r="G415" s="98"/>
      <c r="H415" s="98"/>
      <c r="N415" s="51"/>
    </row>
    <row r="416" spans="2:16">
      <c r="B416" s="17"/>
      <c r="C416" s="17"/>
      <c r="D416" s="17"/>
      <c r="E416" s="17"/>
      <c r="F416" s="17"/>
      <c r="G416" s="98"/>
      <c r="H416" s="98"/>
      <c r="N416" s="48"/>
    </row>
    <row r="417" spans="2:14">
      <c r="B417" s="17"/>
      <c r="C417" s="17"/>
      <c r="D417" s="17"/>
      <c r="E417" s="17"/>
      <c r="F417" s="17"/>
      <c r="G417" s="98"/>
      <c r="H417" s="98"/>
      <c r="N417" s="48">
        <f>IF(N414="ΘΕΩΡΙΑ",G24,IF(N414="ΕΡΓΑΣΤΗΡΙΟ",H24,0))</f>
        <v>0</v>
      </c>
    </row>
    <row r="418" spans="2:14">
      <c r="B418" s="17"/>
      <c r="C418" s="17"/>
      <c r="D418" s="17"/>
      <c r="E418" s="17"/>
      <c r="F418" s="17"/>
      <c r="G418" s="98"/>
      <c r="H418" s="98"/>
      <c r="N418" s="48"/>
    </row>
    <row r="419" spans="2:14" ht="18.75">
      <c r="B419" s="17"/>
      <c r="C419" s="17"/>
      <c r="D419" s="17"/>
      <c r="E419" s="17"/>
      <c r="F419" s="17"/>
      <c r="G419" s="98"/>
      <c r="H419" s="98"/>
      <c r="N419" s="50" t="str">
        <f>$A$3</f>
        <v>Δ’ Εξάμηνο   -  ΑΙΘΟΥΣΑ : 17</v>
      </c>
    </row>
    <row r="420" spans="2:14">
      <c r="B420" s="17"/>
      <c r="C420" s="17"/>
      <c r="D420" s="17"/>
      <c r="E420" s="17"/>
      <c r="F420" s="17"/>
      <c r="G420" s="98"/>
      <c r="H420" s="98"/>
    </row>
    <row r="421" spans="2:14">
      <c r="B421" s="17"/>
      <c r="C421" s="17"/>
      <c r="D421" s="17"/>
      <c r="E421" s="17"/>
      <c r="F421" s="17"/>
      <c r="G421" s="98"/>
      <c r="H421" s="98"/>
    </row>
    <row r="422" spans="2:14">
      <c r="B422" s="17"/>
      <c r="C422" s="17"/>
      <c r="D422" s="17"/>
      <c r="E422" s="17"/>
      <c r="F422" s="17"/>
      <c r="G422" s="98"/>
      <c r="H422" s="98"/>
    </row>
    <row r="423" spans="2:14">
      <c r="B423" s="17"/>
      <c r="C423" s="17"/>
      <c r="D423" s="17"/>
      <c r="E423" s="17"/>
      <c r="F423" s="17"/>
      <c r="G423" s="98"/>
      <c r="H423" s="98"/>
    </row>
    <row r="424" spans="2:14">
      <c r="B424" s="17"/>
      <c r="C424" s="17"/>
      <c r="D424" s="17"/>
      <c r="E424" s="17"/>
      <c r="F424" s="17"/>
      <c r="G424" s="98"/>
      <c r="H424" s="98"/>
    </row>
    <row r="425" spans="2:14">
      <c r="B425" s="17"/>
      <c r="C425" s="17"/>
      <c r="D425" s="17"/>
      <c r="E425" s="17"/>
      <c r="F425" s="17"/>
      <c r="G425" s="98"/>
      <c r="H425" s="98"/>
    </row>
    <row r="426" spans="2:14">
      <c r="B426" s="17"/>
      <c r="C426" s="17"/>
      <c r="D426" s="17"/>
      <c r="E426" s="17"/>
      <c r="F426" s="17"/>
      <c r="G426" s="98"/>
      <c r="H426" s="98"/>
    </row>
    <row r="427" spans="2:14">
      <c r="B427" s="17"/>
      <c r="C427" s="17"/>
      <c r="D427" s="17"/>
      <c r="E427" s="17"/>
      <c r="F427" s="17"/>
      <c r="G427" s="98"/>
      <c r="H427" s="98"/>
    </row>
    <row r="428" spans="2:14">
      <c r="B428" s="17"/>
      <c r="C428" s="17"/>
      <c r="D428" s="17"/>
      <c r="E428" s="17"/>
      <c r="F428" s="17"/>
      <c r="G428" s="98"/>
      <c r="H428" s="98"/>
    </row>
    <row r="429" spans="2:14">
      <c r="B429" s="17"/>
      <c r="C429" s="17"/>
      <c r="D429" s="17"/>
      <c r="E429" s="17"/>
      <c r="F429" s="17"/>
      <c r="G429" s="98"/>
      <c r="H429" s="98"/>
    </row>
    <row r="430" spans="2:14">
      <c r="B430" s="17"/>
      <c r="C430" s="17"/>
      <c r="D430" s="17"/>
      <c r="E430" s="17"/>
      <c r="F430" s="17"/>
      <c r="G430" s="98"/>
      <c r="H430" s="98"/>
    </row>
    <row r="431" spans="2:14">
      <c r="B431" s="17"/>
      <c r="C431" s="17"/>
      <c r="D431" s="17"/>
      <c r="E431" s="17"/>
      <c r="F431" s="17"/>
      <c r="G431" s="98"/>
      <c r="H431" s="98"/>
    </row>
    <row r="432" spans="2:14">
      <c r="B432" s="17"/>
      <c r="C432" s="17"/>
      <c r="D432" s="17"/>
      <c r="E432" s="17"/>
      <c r="F432" s="17"/>
      <c r="G432" s="98"/>
      <c r="H432" s="98"/>
    </row>
    <row r="433" spans="2:8">
      <c r="B433" s="17"/>
      <c r="C433" s="17"/>
      <c r="D433" s="17"/>
      <c r="E433" s="17"/>
      <c r="F433" s="17"/>
      <c r="G433" s="98"/>
      <c r="H433" s="98"/>
    </row>
    <row r="434" spans="2:8">
      <c r="B434" s="17"/>
      <c r="C434" s="17"/>
      <c r="D434" s="17"/>
      <c r="E434" s="17"/>
      <c r="F434" s="17"/>
      <c r="G434" s="98"/>
      <c r="H434" s="98"/>
    </row>
    <row r="435" spans="2:8">
      <c r="B435" s="17"/>
      <c r="C435" s="17"/>
      <c r="D435" s="17"/>
      <c r="E435" s="17"/>
      <c r="F435" s="17"/>
      <c r="G435" s="98"/>
      <c r="H435" s="98"/>
    </row>
    <row r="436" spans="2:8">
      <c r="B436" s="17"/>
      <c r="C436" s="17"/>
      <c r="D436" s="17"/>
      <c r="E436" s="17"/>
      <c r="F436" s="17"/>
      <c r="G436" s="98"/>
      <c r="H436" s="98"/>
    </row>
    <row r="437" spans="2:8">
      <c r="B437" s="17"/>
      <c r="C437" s="17"/>
      <c r="D437" s="17"/>
      <c r="E437" s="17"/>
      <c r="F437" s="17"/>
      <c r="G437" s="98"/>
      <c r="H437" s="98"/>
    </row>
    <row r="438" spans="2:8">
      <c r="B438" s="17"/>
      <c r="C438" s="17"/>
      <c r="D438" s="17"/>
      <c r="E438" s="17"/>
      <c r="F438" s="17"/>
      <c r="G438" s="98"/>
      <c r="H438" s="98"/>
    </row>
    <row r="439" spans="2:8">
      <c r="B439" s="17"/>
      <c r="C439" s="17"/>
      <c r="D439" s="17"/>
      <c r="E439" s="17"/>
      <c r="F439" s="17"/>
      <c r="G439" s="98"/>
      <c r="H439" s="98"/>
    </row>
    <row r="440" spans="2:8">
      <c r="B440" s="17"/>
      <c r="C440" s="17"/>
      <c r="D440" s="17"/>
      <c r="E440" s="17"/>
      <c r="F440" s="17"/>
      <c r="G440" s="98"/>
      <c r="H440" s="98"/>
    </row>
    <row r="441" spans="2:8">
      <c r="B441" s="17"/>
      <c r="C441" s="17"/>
      <c r="D441" s="17"/>
      <c r="E441" s="17"/>
      <c r="F441" s="17"/>
      <c r="G441" s="98"/>
      <c r="H441" s="98"/>
    </row>
    <row r="442" spans="2:8">
      <c r="B442" s="17"/>
      <c r="C442" s="17"/>
      <c r="D442" s="17"/>
      <c r="E442" s="17"/>
      <c r="F442" s="17"/>
      <c r="G442" s="98"/>
      <c r="H442" s="98"/>
    </row>
    <row r="443" spans="2:8">
      <c r="B443" s="17"/>
      <c r="C443" s="17"/>
      <c r="D443" s="17"/>
      <c r="E443" s="17"/>
      <c r="F443" s="17"/>
      <c r="G443" s="98"/>
      <c r="H443" s="98"/>
    </row>
    <row r="444" spans="2:8">
      <c r="B444" s="17"/>
      <c r="C444" s="17"/>
      <c r="D444" s="17"/>
      <c r="E444" s="17"/>
      <c r="F444" s="17"/>
      <c r="G444" s="98"/>
      <c r="H444" s="98"/>
    </row>
    <row r="445" spans="2:8">
      <c r="B445" s="17"/>
      <c r="C445" s="17"/>
      <c r="D445" s="17"/>
      <c r="E445" s="17"/>
      <c r="F445" s="17"/>
      <c r="G445" s="98"/>
      <c r="H445" s="98"/>
    </row>
    <row r="446" spans="2:8">
      <c r="B446" s="17"/>
      <c r="C446" s="17"/>
      <c r="D446" s="17"/>
      <c r="E446" s="17"/>
      <c r="F446" s="17"/>
      <c r="G446" s="98"/>
      <c r="H446" s="98"/>
    </row>
    <row r="447" spans="2:8">
      <c r="B447" s="17"/>
      <c r="C447" s="17"/>
      <c r="D447" s="17"/>
      <c r="E447" s="17"/>
      <c r="F447" s="17"/>
      <c r="G447" s="98"/>
      <c r="H447" s="98"/>
    </row>
    <row r="448" spans="2:8">
      <c r="B448" s="17"/>
      <c r="C448" s="17"/>
      <c r="D448" s="17"/>
      <c r="E448" s="17"/>
      <c r="F448" s="17"/>
      <c r="G448" s="98"/>
      <c r="H448" s="98"/>
    </row>
    <row r="449" spans="2:8">
      <c r="B449" s="17"/>
      <c r="C449" s="17"/>
      <c r="D449" s="17"/>
      <c r="E449" s="17"/>
      <c r="F449" s="17"/>
      <c r="G449" s="98"/>
      <c r="H449" s="98"/>
    </row>
    <row r="450" spans="2:8">
      <c r="B450" s="17"/>
      <c r="C450" s="17"/>
      <c r="D450" s="17"/>
      <c r="E450" s="17"/>
      <c r="F450" s="17"/>
      <c r="G450" s="98"/>
      <c r="H450" s="98"/>
    </row>
    <row r="451" spans="2:8">
      <c r="B451" s="17"/>
      <c r="C451" s="17"/>
      <c r="D451" s="17"/>
      <c r="E451" s="17"/>
      <c r="F451" s="17"/>
      <c r="G451" s="98"/>
      <c r="H451" s="98"/>
    </row>
    <row r="452" spans="2:8">
      <c r="B452" s="17"/>
      <c r="C452" s="17"/>
      <c r="D452" s="17"/>
      <c r="E452" s="17"/>
      <c r="F452" s="17"/>
      <c r="G452" s="98"/>
      <c r="H452" s="98"/>
    </row>
    <row r="453" spans="2:8">
      <c r="B453" s="17"/>
      <c r="C453" s="17"/>
      <c r="D453" s="17"/>
      <c r="E453" s="17"/>
      <c r="F453" s="17"/>
      <c r="G453" s="98"/>
      <c r="H453" s="98"/>
    </row>
    <row r="454" spans="2:8">
      <c r="B454" s="17"/>
      <c r="C454" s="17"/>
      <c r="D454" s="17"/>
      <c r="E454" s="17"/>
      <c r="F454" s="17"/>
      <c r="G454" s="98"/>
      <c r="H454" s="98"/>
    </row>
    <row r="455" spans="2:8">
      <c r="B455" s="17"/>
      <c r="C455" s="17"/>
      <c r="D455" s="17"/>
      <c r="E455" s="17"/>
      <c r="F455" s="17"/>
      <c r="G455" s="98"/>
      <c r="H455" s="98"/>
    </row>
    <row r="456" spans="2:8">
      <c r="B456" s="17"/>
      <c r="C456" s="17"/>
      <c r="D456" s="17"/>
      <c r="E456" s="17"/>
      <c r="F456" s="17"/>
      <c r="G456" s="98"/>
      <c r="H456" s="98"/>
    </row>
    <row r="457" spans="2:8">
      <c r="B457" s="17"/>
      <c r="C457" s="17"/>
      <c r="D457" s="17"/>
      <c r="E457" s="17"/>
      <c r="F457" s="17"/>
      <c r="G457" s="98"/>
      <c r="H457" s="98"/>
    </row>
    <row r="458" spans="2:8">
      <c r="B458" s="17"/>
      <c r="C458" s="17"/>
      <c r="D458" s="17"/>
      <c r="E458" s="17"/>
      <c r="F458" s="17"/>
      <c r="G458" s="98"/>
      <c r="H458" s="98"/>
    </row>
    <row r="459" spans="2:8">
      <c r="B459" s="17"/>
      <c r="C459" s="17"/>
      <c r="D459" s="17"/>
      <c r="E459" s="17"/>
      <c r="F459" s="17"/>
      <c r="G459" s="98"/>
      <c r="H459" s="98"/>
    </row>
    <row r="460" spans="2:8">
      <c r="B460" s="17"/>
      <c r="C460" s="17"/>
      <c r="D460" s="17"/>
      <c r="E460" s="17"/>
      <c r="F460" s="17"/>
      <c r="G460" s="98"/>
      <c r="H460" s="98"/>
    </row>
    <row r="461" spans="2:8">
      <c r="B461" s="17"/>
      <c r="C461" s="17"/>
      <c r="D461" s="17"/>
      <c r="E461" s="17"/>
      <c r="F461" s="17"/>
      <c r="G461" s="98"/>
      <c r="H461" s="98"/>
    </row>
    <row r="462" spans="2:8">
      <c r="B462" s="17"/>
      <c r="C462" s="17"/>
      <c r="D462" s="17"/>
      <c r="E462" s="17"/>
      <c r="F462" s="17"/>
      <c r="G462" s="98"/>
      <c r="H462" s="98"/>
    </row>
    <row r="463" spans="2:8">
      <c r="B463" s="17"/>
      <c r="C463" s="17"/>
      <c r="D463" s="17"/>
      <c r="E463" s="17"/>
      <c r="F463" s="17"/>
      <c r="G463" s="98"/>
      <c r="H463" s="98"/>
    </row>
    <row r="464" spans="2:8">
      <c r="B464" s="17"/>
      <c r="C464" s="17"/>
      <c r="D464" s="17"/>
      <c r="E464" s="17"/>
      <c r="F464" s="17"/>
      <c r="G464" s="98"/>
      <c r="H464" s="98"/>
    </row>
    <row r="465" spans="2:8">
      <c r="B465" s="17"/>
      <c r="C465" s="17"/>
      <c r="D465" s="17"/>
      <c r="E465" s="17"/>
      <c r="F465" s="17"/>
      <c r="G465" s="98"/>
      <c r="H465" s="98"/>
    </row>
    <row r="466" spans="2:8">
      <c r="B466" s="17"/>
      <c r="C466" s="17"/>
      <c r="D466" s="17"/>
      <c r="E466" s="17"/>
      <c r="F466" s="17"/>
      <c r="G466" s="98"/>
      <c r="H466" s="98"/>
    </row>
    <row r="467" spans="2:8">
      <c r="B467" s="17"/>
      <c r="C467" s="17"/>
      <c r="D467" s="17"/>
      <c r="E467" s="17"/>
      <c r="F467" s="17"/>
      <c r="G467" s="98"/>
      <c r="H467" s="98"/>
    </row>
    <row r="468" spans="2:8">
      <c r="B468" s="17"/>
      <c r="C468" s="17"/>
      <c r="D468" s="17"/>
      <c r="E468" s="17"/>
      <c r="F468" s="17"/>
      <c r="G468" s="98"/>
      <c r="H468" s="98"/>
    </row>
    <row r="469" spans="2:8">
      <c r="B469" s="17"/>
      <c r="C469" s="17"/>
      <c r="D469" s="17"/>
      <c r="E469" s="17"/>
      <c r="F469" s="17"/>
      <c r="G469" s="98"/>
      <c r="H469" s="98"/>
    </row>
    <row r="470" spans="2:8">
      <c r="B470" s="17"/>
      <c r="C470" s="17"/>
      <c r="D470" s="17"/>
      <c r="E470" s="17"/>
      <c r="F470" s="17"/>
      <c r="G470" s="98"/>
      <c r="H470" s="98"/>
    </row>
    <row r="471" spans="2:8">
      <c r="B471" s="17"/>
      <c r="C471" s="17"/>
      <c r="D471" s="17"/>
      <c r="E471" s="17"/>
      <c r="F471" s="17"/>
      <c r="G471" s="98"/>
      <c r="H471" s="98"/>
    </row>
    <row r="472" spans="2:8">
      <c r="B472" s="17"/>
      <c r="C472" s="17"/>
      <c r="D472" s="17"/>
      <c r="E472" s="17"/>
      <c r="F472" s="17"/>
      <c r="G472" s="98"/>
      <c r="H472" s="98"/>
    </row>
    <row r="473" spans="2:8">
      <c r="B473" s="17"/>
      <c r="C473" s="17"/>
      <c r="D473" s="17"/>
      <c r="E473" s="17"/>
      <c r="F473" s="17"/>
      <c r="G473" s="98"/>
      <c r="H473" s="98"/>
    </row>
    <row r="474" spans="2:8">
      <c r="B474" s="17"/>
      <c r="C474" s="17"/>
      <c r="D474" s="17"/>
      <c r="E474" s="17"/>
      <c r="F474" s="17"/>
      <c r="G474" s="98"/>
      <c r="H474" s="98"/>
    </row>
    <row r="475" spans="2:8">
      <c r="B475" s="17"/>
      <c r="C475" s="17"/>
      <c r="D475" s="17"/>
      <c r="E475" s="17"/>
      <c r="F475" s="17"/>
      <c r="G475" s="98"/>
      <c r="H475" s="98"/>
    </row>
    <row r="476" spans="2:8">
      <c r="B476" s="17"/>
      <c r="C476" s="17"/>
      <c r="D476" s="17"/>
      <c r="E476" s="17"/>
      <c r="F476" s="17"/>
      <c r="G476" s="98"/>
      <c r="H476" s="98"/>
    </row>
    <row r="477" spans="2:8">
      <c r="B477" s="17"/>
      <c r="C477" s="17"/>
      <c r="D477" s="17"/>
      <c r="E477" s="17"/>
      <c r="F477" s="17"/>
      <c r="G477" s="98"/>
      <c r="H477" s="98"/>
    </row>
    <row r="478" spans="2:8">
      <c r="B478" s="17"/>
      <c r="C478" s="17"/>
      <c r="D478" s="17"/>
      <c r="E478" s="17"/>
      <c r="F478" s="17"/>
      <c r="G478" s="98"/>
      <c r="H478" s="98"/>
    </row>
  </sheetData>
  <mergeCells count="36">
    <mergeCell ref="B196:H196"/>
    <mergeCell ref="A1:H1"/>
    <mergeCell ref="A3:H3"/>
    <mergeCell ref="H8:H9"/>
    <mergeCell ref="B8:B9"/>
    <mergeCell ref="E8:E9"/>
    <mergeCell ref="F8:F9"/>
    <mergeCell ref="G8:G9"/>
    <mergeCell ref="C4:E4"/>
    <mergeCell ref="B224:C224"/>
    <mergeCell ref="D224:H224"/>
    <mergeCell ref="B225:C225"/>
    <mergeCell ref="D225:H225"/>
    <mergeCell ref="B226:C226"/>
    <mergeCell ref="M225:N225"/>
    <mergeCell ref="F268:G268"/>
    <mergeCell ref="G269:H269"/>
    <mergeCell ref="B227:C227"/>
    <mergeCell ref="D227:H227"/>
    <mergeCell ref="B228:C229"/>
    <mergeCell ref="D228:E228"/>
    <mergeCell ref="F228:H228"/>
    <mergeCell ref="D229:E229"/>
    <mergeCell ref="F229:H229"/>
    <mergeCell ref="B231:H231"/>
    <mergeCell ref="C268:D268"/>
    <mergeCell ref="C270:D270"/>
    <mergeCell ref="F270:G271"/>
    <mergeCell ref="C272:D272"/>
    <mergeCell ref="E272:H272"/>
    <mergeCell ref="C345:D345"/>
    <mergeCell ref="C341:D341"/>
    <mergeCell ref="G341:H341"/>
    <mergeCell ref="C343:D343"/>
    <mergeCell ref="F343:G343"/>
    <mergeCell ref="E344:H344"/>
  </mergeCells>
  <dataValidations disablePrompts="1" count="1">
    <dataValidation type="list" allowBlank="1" showInputMessage="1" showErrorMessage="1" sqref="D225:H225">
      <formula1>mathimata3</formula1>
    </dataValidation>
  </dataValidations>
  <pageMargins left="0" right="0" top="0" bottom="0" header="0" footer="0"/>
  <pageSetup paperSize="9" scale="75" fitToHeight="5" orientation="landscape" r:id="rId1"/>
  <rowBreaks count="13" manualBreakCount="13">
    <brk id="26" max="16383" man="1"/>
    <brk id="34" max="16383" man="1"/>
    <brk id="41" max="16383" man="1"/>
    <brk id="48" max="16383" man="1"/>
    <brk id="54" max="16383" man="1"/>
    <brk id="61" max="16383" man="1"/>
    <brk id="68" max="16383" man="1"/>
    <brk id="82" max="16383" man="1"/>
    <brk id="89" max="16383" man="1"/>
    <brk id="96" max="16383" man="1"/>
    <brk id="103" max="16383" man="1"/>
    <brk id="110" max="16383" man="1"/>
    <brk id="118" max="16383" man="1"/>
  </rowBreaks>
  <legacyDrawing r:id="rId2"/>
  <oleObjects>
    <oleObject progId="Word.Document.8" shapeId="65537" r:id="rId3"/>
    <oleObject progId="Word.Document.8" shapeId="65538" r:id="rId4"/>
    <oleObject progId="Word.Document.8" shapeId="65539" r:id="rId5"/>
    <oleObject progId="Word.Document.8" shapeId="65540" r:id="rId6"/>
    <oleObject progId="Word.Document.8" shapeId="65541" r:id="rId7"/>
    <oleObject progId="Word.Document.8" shapeId="65542" r:id="rId8"/>
    <oleObject progId="Word.Document.8" shapeId="65543" r:id="rId9"/>
    <oleObject progId="Word.Document.8" shapeId="65544" r:id="rId10"/>
  </oleObjects>
</worksheet>
</file>

<file path=xl/worksheets/sheet13.xml><?xml version="1.0" encoding="utf-8"?>
<worksheet xmlns="http://schemas.openxmlformats.org/spreadsheetml/2006/main" xmlns:r="http://schemas.openxmlformats.org/officeDocument/2006/relationships">
  <dimension ref="A1:R405"/>
  <sheetViews>
    <sheetView topLeftCell="A41" zoomScale="85" zoomScaleNormal="85" workbookViewId="0">
      <selection activeCell="A133" sqref="A133"/>
    </sheetView>
  </sheetViews>
  <sheetFormatPr defaultRowHeight="15"/>
  <cols>
    <col min="1" max="1" width="9.140625" style="64"/>
    <col min="2" max="2" width="25.28515625" style="64" customWidth="1"/>
    <col min="3" max="3" width="16.28515625" style="64" customWidth="1"/>
    <col min="4" max="4" width="16.140625" style="64" customWidth="1"/>
    <col min="5" max="5" width="15.140625" style="64" customWidth="1"/>
    <col min="6" max="6" width="15.7109375" style="64" customWidth="1"/>
    <col min="7" max="7" width="14.5703125" style="64" customWidth="1"/>
    <col min="8" max="8" width="15.85546875" style="64" customWidth="1"/>
    <col min="9" max="11" width="9.140625" style="64"/>
    <col min="12" max="12" width="22.42578125" style="64" customWidth="1"/>
    <col min="13" max="13" width="26" style="64" customWidth="1"/>
    <col min="14" max="14" width="51.5703125" style="64" customWidth="1"/>
    <col min="15" max="15" width="9.28515625" style="64" customWidth="1"/>
    <col min="16" max="16" width="11.85546875" style="64" customWidth="1"/>
    <col min="17" max="17" width="9.140625" style="64"/>
    <col min="18" max="18" width="10.85546875" style="64" customWidth="1"/>
    <col min="19" max="16384" width="9.140625" style="64"/>
  </cols>
  <sheetData>
    <row r="1" spans="1:14" ht="20.25">
      <c r="A1" s="487" t="s">
        <v>42</v>
      </c>
      <c r="B1" s="487"/>
      <c r="C1" s="487"/>
      <c r="D1" s="487"/>
      <c r="E1" s="487"/>
      <c r="F1" s="487"/>
      <c r="G1" s="487"/>
      <c r="H1" s="487"/>
    </row>
    <row r="2" spans="1:14" ht="15.75">
      <c r="A2" s="70"/>
      <c r="B2" s="70"/>
      <c r="C2" s="70"/>
      <c r="D2" s="70"/>
      <c r="E2" s="70"/>
      <c r="F2" s="1"/>
      <c r="G2" s="70"/>
      <c r="H2" s="70"/>
    </row>
    <row r="3" spans="1:14" ht="18" customHeight="1">
      <c r="A3" s="475" t="s">
        <v>81</v>
      </c>
      <c r="B3" s="475"/>
      <c r="C3" s="475"/>
      <c r="D3" s="475"/>
      <c r="E3" s="475"/>
      <c r="F3" s="475"/>
      <c r="G3" s="475"/>
      <c r="H3" s="475"/>
    </row>
    <row r="4" spans="1:14">
      <c r="D4" s="117" t="s">
        <v>60</v>
      </c>
    </row>
    <row r="5" spans="1:14">
      <c r="A5" s="70"/>
      <c r="B5" s="3" t="s">
        <v>9</v>
      </c>
      <c r="C5" s="70"/>
      <c r="D5" s="70"/>
      <c r="E5" s="70"/>
      <c r="F5" s="70"/>
      <c r="G5" s="70"/>
      <c r="H5" s="70"/>
    </row>
    <row r="6" spans="1:14" ht="6" customHeight="1">
      <c r="B6" s="4"/>
    </row>
    <row r="7" spans="1:14" ht="6" customHeight="1" thickBot="1">
      <c r="B7" s="4"/>
    </row>
    <row r="8" spans="1:14" ht="40.5" customHeight="1">
      <c r="B8" s="476" t="s">
        <v>2</v>
      </c>
      <c r="C8" s="55" t="s">
        <v>3</v>
      </c>
      <c r="D8" s="7" t="s">
        <v>3</v>
      </c>
      <c r="E8" s="476" t="s">
        <v>5</v>
      </c>
      <c r="F8" s="476" t="s">
        <v>6</v>
      </c>
      <c r="G8" s="476" t="s">
        <v>7</v>
      </c>
      <c r="H8" s="476" t="s">
        <v>8</v>
      </c>
    </row>
    <row r="9" spans="1:14" ht="12" customHeight="1" thickBot="1">
      <c r="B9" s="477"/>
      <c r="C9" s="56" t="s">
        <v>35</v>
      </c>
      <c r="D9" s="9" t="s">
        <v>4</v>
      </c>
      <c r="E9" s="477"/>
      <c r="F9" s="477"/>
      <c r="G9" s="477"/>
      <c r="H9" s="477"/>
    </row>
    <row r="10" spans="1:14" ht="25.5">
      <c r="A10" s="2">
        <f>COUNTIF(B24:H156,B10)</f>
        <v>30</v>
      </c>
      <c r="B10" s="104" t="s">
        <v>49</v>
      </c>
      <c r="C10" s="105">
        <v>2</v>
      </c>
      <c r="D10" s="105"/>
      <c r="E10" s="10">
        <f t="shared" ref="E10:E22" si="0">C10+D10</f>
        <v>2</v>
      </c>
      <c r="F10" s="10">
        <f>ROUND(E10*15*0.15,0)</f>
        <v>5</v>
      </c>
      <c r="G10" s="10" t="s">
        <v>41</v>
      </c>
      <c r="H10" s="89"/>
      <c r="I10" s="64">
        <f>E10*15</f>
        <v>30</v>
      </c>
      <c r="J10" s="64">
        <f>A10-I10</f>
        <v>0</v>
      </c>
      <c r="N10" s="118" t="str">
        <f>A1</f>
        <v>ΚΥΒΕΡΝΗΤΗΣ ΣΚΑΦΩΝ ΑΝΑΨΥΧΗΣ</v>
      </c>
    </row>
    <row r="11" spans="1:14" ht="25.5">
      <c r="A11" s="2">
        <f>COUNTIF(B25:H157,B11)</f>
        <v>30</v>
      </c>
      <c r="B11" s="104" t="s">
        <v>50</v>
      </c>
      <c r="C11" s="105">
        <v>2</v>
      </c>
      <c r="D11" s="105"/>
      <c r="E11" s="10">
        <f t="shared" si="0"/>
        <v>2</v>
      </c>
      <c r="F11" s="10">
        <f>ROUND(E11*15*0.15,0)</f>
        <v>5</v>
      </c>
      <c r="G11" s="76" t="s">
        <v>56</v>
      </c>
      <c r="H11" s="10"/>
      <c r="I11" s="64">
        <f t="shared" ref="I11:I22" si="1">E11*15</f>
        <v>30</v>
      </c>
      <c r="J11" s="64">
        <f t="shared" ref="J11:J22" si="2">A11-I11</f>
        <v>0</v>
      </c>
      <c r="N11" s="119"/>
    </row>
    <row r="12" spans="1:14" ht="25.5">
      <c r="A12" s="2">
        <f>COUNTIF(B26:H158,B12)</f>
        <v>30</v>
      </c>
      <c r="B12" s="104" t="s">
        <v>51</v>
      </c>
      <c r="C12" s="105">
        <v>2</v>
      </c>
      <c r="D12" s="105"/>
      <c r="E12" s="10">
        <f t="shared" si="0"/>
        <v>2</v>
      </c>
      <c r="F12" s="10">
        <f t="shared" ref="F12:F22" si="3">ROUND(E12*15*0.15,0)</f>
        <v>5</v>
      </c>
      <c r="G12" s="10" t="s">
        <v>55</v>
      </c>
      <c r="H12" s="10"/>
      <c r="I12" s="64">
        <f t="shared" si="1"/>
        <v>30</v>
      </c>
      <c r="J12" s="64">
        <f t="shared" si="2"/>
        <v>0</v>
      </c>
      <c r="N12" s="119" t="str">
        <f>A3</f>
        <v>B’ Εξάμηνο   -  ΑΙΘΟΥΣΑ : 31</v>
      </c>
    </row>
    <row r="13" spans="1:14" ht="15.75">
      <c r="A13" s="2">
        <f>COUNTIF(B27:H159,B13)</f>
        <v>30</v>
      </c>
      <c r="B13" s="104" t="s">
        <v>52</v>
      </c>
      <c r="C13" s="105">
        <v>2</v>
      </c>
      <c r="D13" s="105"/>
      <c r="E13" s="10">
        <f t="shared" si="0"/>
        <v>2</v>
      </c>
      <c r="F13" s="10">
        <f t="shared" si="3"/>
        <v>5</v>
      </c>
      <c r="G13" s="10" t="s">
        <v>57</v>
      </c>
      <c r="H13" s="12"/>
      <c r="I13" s="64">
        <f t="shared" si="1"/>
        <v>30</v>
      </c>
      <c r="J13" s="64">
        <f t="shared" si="2"/>
        <v>0</v>
      </c>
      <c r="N13" s="119"/>
    </row>
    <row r="14" spans="1:14" ht="26.25" thickBot="1">
      <c r="A14" s="2">
        <f>COUNTIF(B28:H160,B14)</f>
        <v>15</v>
      </c>
      <c r="B14" s="104" t="s">
        <v>53</v>
      </c>
      <c r="C14" s="105">
        <v>1</v>
      </c>
      <c r="D14" s="105"/>
      <c r="E14" s="10">
        <f t="shared" si="0"/>
        <v>1</v>
      </c>
      <c r="F14" s="10">
        <f t="shared" si="3"/>
        <v>2</v>
      </c>
      <c r="G14" s="10" t="s">
        <v>55</v>
      </c>
      <c r="H14" s="10"/>
      <c r="I14" s="64">
        <f t="shared" si="1"/>
        <v>15</v>
      </c>
      <c r="J14" s="64">
        <f t="shared" si="2"/>
        <v>0</v>
      </c>
      <c r="N14" s="120" t="str">
        <f>D4</f>
        <v>ΣΧΟΛΙΚΗ ΧΡΟΝΙΑ 2017-2018</v>
      </c>
    </row>
    <row r="15" spans="1:14" ht="25.5">
      <c r="A15" s="2">
        <f>COUNTIF(B27:H161,B15)</f>
        <v>30</v>
      </c>
      <c r="B15" s="104" t="s">
        <v>77</v>
      </c>
      <c r="C15" s="105">
        <v>2</v>
      </c>
      <c r="D15" s="105"/>
      <c r="E15" s="10">
        <f t="shared" si="0"/>
        <v>2</v>
      </c>
      <c r="F15" s="10">
        <f t="shared" si="3"/>
        <v>5</v>
      </c>
      <c r="G15" s="89" t="s">
        <v>58</v>
      </c>
      <c r="H15" s="10"/>
      <c r="I15" s="64">
        <f t="shared" si="1"/>
        <v>30</v>
      </c>
      <c r="J15" s="64">
        <f t="shared" si="2"/>
        <v>0</v>
      </c>
    </row>
    <row r="16" spans="1:14" ht="25.5">
      <c r="A16" s="2">
        <f>COUNTIF(B27:H162,B16)</f>
        <v>45</v>
      </c>
      <c r="B16" s="104" t="s">
        <v>78</v>
      </c>
      <c r="C16" s="105">
        <v>3</v>
      </c>
      <c r="D16" s="105"/>
      <c r="E16" s="10">
        <f t="shared" si="0"/>
        <v>3</v>
      </c>
      <c r="F16" s="10">
        <f t="shared" si="3"/>
        <v>7</v>
      </c>
      <c r="G16" s="89" t="s">
        <v>80</v>
      </c>
      <c r="H16" s="10"/>
      <c r="I16" s="64">
        <f t="shared" si="1"/>
        <v>45</v>
      </c>
      <c r="J16" s="64">
        <f t="shared" si="2"/>
        <v>0</v>
      </c>
    </row>
    <row r="17" spans="1:12" ht="76.5">
      <c r="A17" s="2">
        <f>COUNTIF(B27:H163,B17)</f>
        <v>90</v>
      </c>
      <c r="B17" s="104" t="s">
        <v>54</v>
      </c>
      <c r="C17" s="105"/>
      <c r="D17" s="105">
        <v>6</v>
      </c>
      <c r="E17" s="10">
        <f t="shared" si="0"/>
        <v>6</v>
      </c>
      <c r="F17" s="10">
        <f t="shared" si="3"/>
        <v>14</v>
      </c>
      <c r="G17" s="10"/>
      <c r="H17" s="128" t="s">
        <v>79</v>
      </c>
      <c r="I17" s="64">
        <f t="shared" si="1"/>
        <v>90</v>
      </c>
      <c r="J17" s="64">
        <f t="shared" si="2"/>
        <v>0</v>
      </c>
    </row>
    <row r="18" spans="1:12" ht="11.25" hidden="1" customHeight="1">
      <c r="A18" s="2"/>
      <c r="B18" s="31"/>
      <c r="C18" s="10"/>
      <c r="D18" s="10"/>
      <c r="E18" s="10">
        <f t="shared" si="0"/>
        <v>0</v>
      </c>
      <c r="F18" s="10">
        <f t="shared" si="3"/>
        <v>0</v>
      </c>
      <c r="G18" s="10"/>
      <c r="H18" s="89"/>
      <c r="I18" s="64">
        <f t="shared" si="1"/>
        <v>0</v>
      </c>
      <c r="J18" s="64">
        <f t="shared" si="2"/>
        <v>0</v>
      </c>
    </row>
    <row r="19" spans="1:12" hidden="1">
      <c r="A19" s="8"/>
      <c r="B19" s="10"/>
      <c r="C19" s="10"/>
      <c r="D19" s="10"/>
      <c r="E19" s="10">
        <f t="shared" si="0"/>
        <v>0</v>
      </c>
      <c r="F19" s="10">
        <f t="shared" si="3"/>
        <v>0</v>
      </c>
      <c r="G19" s="10"/>
      <c r="H19" s="10"/>
      <c r="I19" s="64">
        <f t="shared" si="1"/>
        <v>0</v>
      </c>
      <c r="J19" s="64">
        <f t="shared" si="2"/>
        <v>0</v>
      </c>
    </row>
    <row r="20" spans="1:12" hidden="1">
      <c r="A20" s="8"/>
      <c r="B20" s="10"/>
      <c r="C20" s="10"/>
      <c r="D20" s="10"/>
      <c r="E20" s="10">
        <f t="shared" si="0"/>
        <v>0</v>
      </c>
      <c r="F20" s="10">
        <f t="shared" si="3"/>
        <v>0</v>
      </c>
      <c r="G20" s="12"/>
      <c r="H20" s="12"/>
      <c r="I20" s="64">
        <f t="shared" si="1"/>
        <v>0</v>
      </c>
      <c r="J20" s="64">
        <f t="shared" si="2"/>
        <v>0</v>
      </c>
    </row>
    <row r="21" spans="1:12" hidden="1">
      <c r="A21" s="8"/>
      <c r="B21" s="10"/>
      <c r="C21" s="10"/>
      <c r="D21" s="10"/>
      <c r="E21" s="10">
        <f t="shared" si="0"/>
        <v>0</v>
      </c>
      <c r="F21" s="10">
        <f t="shared" si="3"/>
        <v>0</v>
      </c>
      <c r="G21" s="10"/>
      <c r="H21" s="10"/>
      <c r="I21" s="64">
        <f t="shared" si="1"/>
        <v>0</v>
      </c>
      <c r="J21" s="64">
        <f t="shared" si="2"/>
        <v>0</v>
      </c>
    </row>
    <row r="22" spans="1:12" hidden="1">
      <c r="A22" s="8"/>
      <c r="B22" s="10"/>
      <c r="C22" s="10"/>
      <c r="D22" s="10"/>
      <c r="E22" s="10">
        <f t="shared" si="0"/>
        <v>0</v>
      </c>
      <c r="F22" s="10">
        <f t="shared" si="3"/>
        <v>0</v>
      </c>
      <c r="G22" s="10"/>
      <c r="H22" s="10"/>
      <c r="I22" s="64">
        <f t="shared" si="1"/>
        <v>0</v>
      </c>
      <c r="J22" s="64">
        <f t="shared" si="2"/>
        <v>0</v>
      </c>
    </row>
    <row r="23" spans="1:12">
      <c r="A23" s="64">
        <f>SUM(A10:A22)</f>
        <v>300</v>
      </c>
      <c r="B23" s="2"/>
      <c r="C23" s="103">
        <f>SUM(C10:C22)</f>
        <v>14</v>
      </c>
      <c r="D23" s="103">
        <f>SUM(D10:D22)</f>
        <v>6</v>
      </c>
      <c r="E23" s="2"/>
      <c r="F23" s="2"/>
      <c r="G23" s="2"/>
      <c r="H23" s="2"/>
    </row>
    <row r="27" spans="1:12" ht="31.5">
      <c r="A27" s="64">
        <v>1</v>
      </c>
      <c r="B27" s="5" t="s">
        <v>0</v>
      </c>
      <c r="C27" s="5" t="s">
        <v>1</v>
      </c>
      <c r="D27" s="5" t="str">
        <f>'Δ- ΣΤΕΛΕΧΟΣ ΔΙΟΙΚΗΣΗΣ '!D29</f>
        <v xml:space="preserve">ΔΕΥΤΕΡΑ   </v>
      </c>
      <c r="E27" s="5" t="str">
        <f>'Δ- ΣΤΕΛΕΧΟΣ ΔΙΟΙΚΗΣΗΣ '!E29</f>
        <v xml:space="preserve">ΤΡΙΤΗ </v>
      </c>
      <c r="F27" s="5" t="str">
        <f>'Δ- ΣΤΕΛΕΧΟΣ ΔΙΟΙΚΗΣΗΣ '!F29</f>
        <v xml:space="preserve">ΤΕΤΑΡΤΗ </v>
      </c>
      <c r="G27" s="5" t="str">
        <f>'Δ- ΣΤΕΛΕΧΟΣ ΔΙΟΙΚΗΣΗΣ '!G29</f>
        <v xml:space="preserve">ΠΕΜΠΤΗ  </v>
      </c>
      <c r="H27" s="5" t="str">
        <f>'Δ- ΣΤΕΛΕΧΟΣ ΔΙΟΙΚΗΣΗΣ '!H29</f>
        <v>ΠΑΡΑΣΚΕΥΗ 01/10/2021</v>
      </c>
      <c r="K27" s="17"/>
    </row>
    <row r="28" spans="1:12" ht="22.5">
      <c r="B28" s="6">
        <v>1</v>
      </c>
      <c r="C28" s="15" t="s">
        <v>11</v>
      </c>
      <c r="D28" s="78" t="s">
        <v>64</v>
      </c>
      <c r="E28" s="78" t="s">
        <v>84</v>
      </c>
      <c r="F28" s="104" t="s">
        <v>54</v>
      </c>
      <c r="G28" s="104" t="s">
        <v>77</v>
      </c>
      <c r="H28" s="104" t="s">
        <v>54</v>
      </c>
      <c r="K28" s="74"/>
    </row>
    <row r="29" spans="1:12" ht="22.5">
      <c r="B29" s="6">
        <v>2</v>
      </c>
      <c r="C29" s="15" t="s">
        <v>12</v>
      </c>
      <c r="D29" s="78" t="s">
        <v>64</v>
      </c>
      <c r="E29" s="78" t="s">
        <v>84</v>
      </c>
      <c r="F29" s="104" t="s">
        <v>54</v>
      </c>
      <c r="G29" s="104" t="s">
        <v>77</v>
      </c>
      <c r="H29" s="104" t="s">
        <v>54</v>
      </c>
      <c r="K29" s="74"/>
    </row>
    <row r="30" spans="1:12" ht="22.5">
      <c r="B30" s="6">
        <v>3</v>
      </c>
      <c r="C30" s="15" t="s">
        <v>13</v>
      </c>
      <c r="D30" s="78" t="s">
        <v>64</v>
      </c>
      <c r="E30" s="78" t="s">
        <v>84</v>
      </c>
      <c r="F30" s="104" t="s">
        <v>54</v>
      </c>
      <c r="G30" s="104" t="s">
        <v>52</v>
      </c>
      <c r="H30" s="104" t="s">
        <v>54</v>
      </c>
      <c r="J30" s="81"/>
      <c r="K30" s="74"/>
      <c r="L30" s="86"/>
    </row>
    <row r="31" spans="1:12" ht="22.5">
      <c r="B31" s="6">
        <v>4</v>
      </c>
      <c r="C31" s="15" t="s">
        <v>14</v>
      </c>
      <c r="D31" s="78" t="s">
        <v>64</v>
      </c>
      <c r="E31" s="78" t="s">
        <v>84</v>
      </c>
      <c r="F31" s="104" t="s">
        <v>51</v>
      </c>
      <c r="G31" s="104" t="s">
        <v>52</v>
      </c>
      <c r="H31" s="104" t="s">
        <v>51</v>
      </c>
      <c r="J31" s="109"/>
      <c r="K31" s="109"/>
      <c r="L31" s="86"/>
    </row>
    <row r="32" spans="1:12" ht="22.5">
      <c r="B32" s="100">
        <v>5</v>
      </c>
      <c r="C32" s="15" t="s">
        <v>15</v>
      </c>
      <c r="D32" s="78" t="s">
        <v>64</v>
      </c>
      <c r="E32" s="78" t="s">
        <v>84</v>
      </c>
      <c r="F32" s="105"/>
      <c r="G32" s="105"/>
      <c r="H32" s="105"/>
      <c r="J32" s="17"/>
      <c r="K32" s="17"/>
      <c r="L32" s="17"/>
    </row>
    <row r="34" spans="1:8" ht="31.5">
      <c r="A34" s="64">
        <v>2</v>
      </c>
      <c r="B34" s="5" t="s">
        <v>0</v>
      </c>
      <c r="C34" s="5" t="s">
        <v>1</v>
      </c>
      <c r="D34" s="5" t="str">
        <f>'Δ- ΣΤΕΛΕΧΟΣ ΔΙΟΙΚΗΣΗΣ '!D36</f>
        <v>ΔΕΥΤΕΡΑ  04/10/2021</v>
      </c>
      <c r="E34" s="5" t="str">
        <f>'Δ- ΣΤΕΛΕΧΟΣ ΔΙΟΙΚΗΣΗΣ '!E36</f>
        <v>ΤΡΙΤΗ 05/10/2021</v>
      </c>
      <c r="F34" s="5" t="str">
        <f>'Δ- ΣΤΕΛΕΧΟΣ ΔΙΟΙΚΗΣΗΣ '!F36</f>
        <v>ΤΕΤΑΡΤΗ 06/10/2021</v>
      </c>
      <c r="G34" s="5" t="str">
        <f>'Δ- ΣΤΕΛΕΧΟΣ ΔΙΟΙΚΗΣΗΣ '!G36</f>
        <v>ΠΕΜΠΤΗ  07/10/2021</v>
      </c>
      <c r="H34" s="5" t="str">
        <f>'Δ- ΣΤΕΛΕΧΟΣ ΔΙΟΙΚΗΣΗΣ '!H36</f>
        <v>ΠΑΡΑΣΚΕΥΗ 08/10/2021</v>
      </c>
    </row>
    <row r="35" spans="1:8" ht="22.5">
      <c r="B35" s="6">
        <v>1</v>
      </c>
      <c r="C35" s="15" t="s">
        <v>11</v>
      </c>
      <c r="D35" s="104" t="s">
        <v>49</v>
      </c>
      <c r="E35" s="104" t="s">
        <v>50</v>
      </c>
      <c r="F35" s="104" t="s">
        <v>54</v>
      </c>
      <c r="G35" s="104" t="s">
        <v>77</v>
      </c>
      <c r="H35" s="104" t="s">
        <v>54</v>
      </c>
    </row>
    <row r="36" spans="1:8" ht="22.5">
      <c r="B36" s="6">
        <v>2</v>
      </c>
      <c r="C36" s="15" t="s">
        <v>12</v>
      </c>
      <c r="D36" s="104" t="s">
        <v>49</v>
      </c>
      <c r="E36" s="104" t="s">
        <v>50</v>
      </c>
      <c r="F36" s="104" t="s">
        <v>54</v>
      </c>
      <c r="G36" s="104" t="s">
        <v>77</v>
      </c>
      <c r="H36" s="104" t="s">
        <v>54</v>
      </c>
    </row>
    <row r="37" spans="1:8" ht="22.5">
      <c r="B37" s="6">
        <v>3</v>
      </c>
      <c r="C37" s="15" t="s">
        <v>13</v>
      </c>
      <c r="D37" s="104" t="s">
        <v>78</v>
      </c>
      <c r="E37" s="104" t="s">
        <v>53</v>
      </c>
      <c r="F37" s="104" t="s">
        <v>54</v>
      </c>
      <c r="G37" s="104" t="s">
        <v>52</v>
      </c>
      <c r="H37" s="104" t="s">
        <v>54</v>
      </c>
    </row>
    <row r="38" spans="1:8" ht="22.5">
      <c r="B38" s="6">
        <v>4</v>
      </c>
      <c r="C38" s="15" t="s">
        <v>14</v>
      </c>
      <c r="D38" s="104" t="s">
        <v>78</v>
      </c>
      <c r="E38" s="104" t="s">
        <v>78</v>
      </c>
      <c r="F38" s="104" t="s">
        <v>51</v>
      </c>
      <c r="G38" s="104" t="s">
        <v>52</v>
      </c>
      <c r="H38" s="104" t="s">
        <v>51</v>
      </c>
    </row>
    <row r="39" spans="1:8">
      <c r="B39" s="100">
        <v>5</v>
      </c>
      <c r="C39" s="15" t="s">
        <v>15</v>
      </c>
      <c r="D39" s="2"/>
      <c r="E39" s="2"/>
      <c r="F39" s="2"/>
      <c r="G39" s="2"/>
      <c r="H39" s="2"/>
    </row>
    <row r="41" spans="1:8" ht="31.5">
      <c r="A41" s="64">
        <v>3</v>
      </c>
      <c r="B41" s="5" t="s">
        <v>0</v>
      </c>
      <c r="C41" s="5" t="s">
        <v>1</v>
      </c>
      <c r="D41" s="5" t="str">
        <f>'Δ- ΣΤΕΛΕΧΟΣ ΔΙΟΙΚΗΣΗΣ '!D43</f>
        <v>ΔΕΥΤΕΡΑ  14/2/2022</v>
      </c>
      <c r="E41" s="5" t="str">
        <f>'Δ- ΣΤΕΛΕΧΟΣ ΔΙΟΙΚΗΣΗΣ '!E43</f>
        <v>ΤΡΙΤΗ  15/2/2022</v>
      </c>
      <c r="F41" s="5" t="str">
        <f>'Δ- ΣΤΕΛΕΧΟΣ ΔΙΟΙΚΗΣΗΣ '!F43</f>
        <v>ΤΕΤΑΡΤΗ  16/2/2022</v>
      </c>
      <c r="G41" s="5" t="str">
        <f>'Δ- ΣΤΕΛΕΧΟΣ ΔΙΟΙΚΗΣΗΣ '!G43</f>
        <v>ΠΕΜΠΤΗ  17/2/2022</v>
      </c>
      <c r="H41" s="5" t="str">
        <f>'Δ- ΣΤΕΛΕΧΟΣ ΔΙΟΙΚΗΣΗΣ '!H43</f>
        <v>ΠΑΡΑΣΚΕΥΗ  18/2/2022</v>
      </c>
    </row>
    <row r="42" spans="1:8" ht="22.5">
      <c r="B42" s="6">
        <v>1</v>
      </c>
      <c r="C42" s="15" t="s">
        <v>11</v>
      </c>
      <c r="D42" s="104" t="s">
        <v>49</v>
      </c>
      <c r="E42" s="104" t="s">
        <v>50</v>
      </c>
      <c r="F42" s="104" t="s">
        <v>54</v>
      </c>
      <c r="G42" s="104" t="s">
        <v>77</v>
      </c>
      <c r="H42" s="104" t="s">
        <v>54</v>
      </c>
    </row>
    <row r="43" spans="1:8" ht="22.5">
      <c r="B43" s="6">
        <v>2</v>
      </c>
      <c r="C43" s="15" t="s">
        <v>12</v>
      </c>
      <c r="D43" s="104" t="s">
        <v>49</v>
      </c>
      <c r="E43" s="104" t="s">
        <v>50</v>
      </c>
      <c r="F43" s="104" t="s">
        <v>54</v>
      </c>
      <c r="G43" s="104" t="s">
        <v>77</v>
      </c>
      <c r="H43" s="104" t="s">
        <v>54</v>
      </c>
    </row>
    <row r="44" spans="1:8" ht="22.5">
      <c r="B44" s="6">
        <v>3</v>
      </c>
      <c r="C44" s="15" t="s">
        <v>13</v>
      </c>
      <c r="D44" s="104" t="s">
        <v>78</v>
      </c>
      <c r="E44" s="104" t="s">
        <v>53</v>
      </c>
      <c r="F44" s="104" t="s">
        <v>54</v>
      </c>
      <c r="G44" s="104" t="s">
        <v>52</v>
      </c>
      <c r="H44" s="104" t="s">
        <v>54</v>
      </c>
    </row>
    <row r="45" spans="1:8" ht="22.5">
      <c r="B45" s="6">
        <v>4</v>
      </c>
      <c r="C45" s="15" t="s">
        <v>14</v>
      </c>
      <c r="D45" s="104" t="s">
        <v>78</v>
      </c>
      <c r="E45" s="104" t="s">
        <v>78</v>
      </c>
      <c r="F45" s="104" t="s">
        <v>51</v>
      </c>
      <c r="G45" s="104" t="s">
        <v>52</v>
      </c>
      <c r="H45" s="104" t="s">
        <v>51</v>
      </c>
    </row>
    <row r="46" spans="1:8">
      <c r="B46" s="100">
        <v>5</v>
      </c>
      <c r="C46" s="15" t="s">
        <v>15</v>
      </c>
      <c r="D46" s="105"/>
      <c r="E46" s="105"/>
      <c r="F46" s="105"/>
      <c r="G46" s="105"/>
      <c r="H46" s="105"/>
    </row>
    <row r="48" spans="1:8" ht="31.5">
      <c r="B48" s="5" t="s">
        <v>0</v>
      </c>
      <c r="C48" s="5" t="s">
        <v>1</v>
      </c>
      <c r="D48" s="5" t="str">
        <f>'Δ- ΣΤΕΛΕΧΟΣ ΔΙΟΙΚΗΣΗΣ '!D50</f>
        <v>ΔΕΥΤΕΡΑ  21/2/2022</v>
      </c>
      <c r="E48" s="5" t="str">
        <f>'Δ- ΣΤΕΛΕΧΟΣ ΔΙΟΙΚΗΣΗΣ '!E50</f>
        <v>ΤΡΙΤΗ 22/2/2022</v>
      </c>
      <c r="F48" s="5" t="str">
        <f>'Δ- ΣΤΕΛΕΧΟΣ ΔΙΟΙΚΗΣΗΣ '!F50</f>
        <v>ΤΕΤΑΡΤΗ  23/2/2022</v>
      </c>
      <c r="G48" s="5" t="str">
        <f>'Δ- ΣΤΕΛΕΧΟΣ ΔΙΟΙΚΗΣΗΣ '!G50</f>
        <v>ΠΕΜΠΤΗ  24/2/2022</v>
      </c>
      <c r="H48" s="5" t="str">
        <f>'Δ- ΣΤΕΛΕΧΟΣ ΔΙΟΙΚΗΣΗΣ '!H50</f>
        <v>ΠΑΡΑΣΚΕΥΗ  25/2/2022</v>
      </c>
    </row>
    <row r="49" spans="1:8" ht="22.5">
      <c r="A49" s="64">
        <v>4</v>
      </c>
      <c r="B49" s="6">
        <v>1</v>
      </c>
      <c r="C49" s="15" t="s">
        <v>11</v>
      </c>
      <c r="D49" s="104" t="s">
        <v>49</v>
      </c>
      <c r="E49" s="104" t="s">
        <v>50</v>
      </c>
      <c r="F49" s="104" t="s">
        <v>54</v>
      </c>
      <c r="G49" s="104" t="s">
        <v>77</v>
      </c>
      <c r="H49" s="104" t="s">
        <v>54</v>
      </c>
    </row>
    <row r="50" spans="1:8" ht="22.5">
      <c r="B50" s="6">
        <v>2</v>
      </c>
      <c r="C50" s="15" t="s">
        <v>12</v>
      </c>
      <c r="D50" s="104" t="s">
        <v>49</v>
      </c>
      <c r="E50" s="104" t="s">
        <v>50</v>
      </c>
      <c r="F50" s="104" t="s">
        <v>54</v>
      </c>
      <c r="G50" s="104" t="s">
        <v>77</v>
      </c>
      <c r="H50" s="104" t="s">
        <v>54</v>
      </c>
    </row>
    <row r="51" spans="1:8" ht="22.5">
      <c r="B51" s="6">
        <v>3</v>
      </c>
      <c r="C51" s="15" t="s">
        <v>13</v>
      </c>
      <c r="D51" s="104" t="s">
        <v>78</v>
      </c>
      <c r="E51" s="104" t="s">
        <v>53</v>
      </c>
      <c r="F51" s="104" t="s">
        <v>54</v>
      </c>
      <c r="G51" s="104" t="s">
        <v>52</v>
      </c>
      <c r="H51" s="104" t="s">
        <v>54</v>
      </c>
    </row>
    <row r="52" spans="1:8" ht="22.5">
      <c r="B52" s="6">
        <v>4</v>
      </c>
      <c r="C52" s="15" t="s">
        <v>14</v>
      </c>
      <c r="D52" s="104" t="s">
        <v>78</v>
      </c>
      <c r="E52" s="104" t="s">
        <v>78</v>
      </c>
      <c r="F52" s="104" t="s">
        <v>51</v>
      </c>
      <c r="G52" s="104" t="s">
        <v>52</v>
      </c>
      <c r="H52" s="104" t="s">
        <v>51</v>
      </c>
    </row>
    <row r="53" spans="1:8">
      <c r="B53" s="100">
        <v>5</v>
      </c>
      <c r="C53" s="15" t="s">
        <v>15</v>
      </c>
      <c r="D53" s="105"/>
      <c r="E53" s="105"/>
      <c r="F53" s="105"/>
      <c r="G53" s="105"/>
      <c r="H53" s="105"/>
    </row>
    <row r="54" spans="1:8" ht="15.75">
      <c r="A54" s="64">
        <v>5</v>
      </c>
      <c r="B54" s="5" t="s">
        <v>0</v>
      </c>
      <c r="C54" s="5" t="s">
        <v>1</v>
      </c>
      <c r="D54" s="5">
        <f>'Δ- ΣΤΕΛΕΧΟΣ ΔΙΟΙΚΗΣΗΣ '!D56</f>
        <v>0</v>
      </c>
      <c r="E54" s="5">
        <f>'Δ- ΣΤΕΛΕΧΟΣ ΔΙΟΙΚΗΣΗΣ '!E56</f>
        <v>0</v>
      </c>
      <c r="F54" s="5">
        <f>'Δ- ΣΤΕΛΕΧΟΣ ΔΙΟΙΚΗΣΗΣ '!F56</f>
        <v>0</v>
      </c>
      <c r="G54" s="5">
        <f>'Δ- ΣΤΕΛΕΧΟΣ ΔΙΟΙΚΗΣΗΣ '!G56</f>
        <v>0</v>
      </c>
      <c r="H54" s="5">
        <f>'Δ- ΣΤΕΛΕΧΟΣ ΔΙΟΙΚΗΣΗΣ '!H56</f>
        <v>0</v>
      </c>
    </row>
    <row r="55" spans="1:8" ht="22.5">
      <c r="B55" s="6">
        <v>1</v>
      </c>
      <c r="C55" s="15" t="s">
        <v>11</v>
      </c>
      <c r="D55" s="104" t="s">
        <v>49</v>
      </c>
      <c r="E55" s="104" t="s">
        <v>50</v>
      </c>
      <c r="F55" s="104" t="s">
        <v>54</v>
      </c>
      <c r="G55" s="104" t="s">
        <v>77</v>
      </c>
      <c r="H55" s="104" t="s">
        <v>54</v>
      </c>
    </row>
    <row r="56" spans="1:8" ht="22.5">
      <c r="B56" s="6">
        <v>2</v>
      </c>
      <c r="C56" s="15" t="s">
        <v>12</v>
      </c>
      <c r="D56" s="104" t="s">
        <v>49</v>
      </c>
      <c r="E56" s="104" t="s">
        <v>50</v>
      </c>
      <c r="F56" s="104" t="s">
        <v>54</v>
      </c>
      <c r="G56" s="104" t="s">
        <v>77</v>
      </c>
      <c r="H56" s="104" t="s">
        <v>54</v>
      </c>
    </row>
    <row r="57" spans="1:8" ht="22.5">
      <c r="B57" s="6">
        <v>3</v>
      </c>
      <c r="C57" s="15" t="s">
        <v>13</v>
      </c>
      <c r="D57" s="104" t="s">
        <v>78</v>
      </c>
      <c r="E57" s="104" t="s">
        <v>53</v>
      </c>
      <c r="F57" s="104" t="s">
        <v>54</v>
      </c>
      <c r="G57" s="104" t="s">
        <v>52</v>
      </c>
      <c r="H57" s="104" t="s">
        <v>54</v>
      </c>
    </row>
    <row r="58" spans="1:8" ht="22.5">
      <c r="B58" s="6">
        <v>4</v>
      </c>
      <c r="C58" s="15" t="s">
        <v>14</v>
      </c>
      <c r="D58" s="104" t="s">
        <v>78</v>
      </c>
      <c r="E58" s="104" t="s">
        <v>78</v>
      </c>
      <c r="F58" s="104" t="s">
        <v>51</v>
      </c>
      <c r="G58" s="104" t="s">
        <v>52</v>
      </c>
      <c r="H58" s="104" t="s">
        <v>51</v>
      </c>
    </row>
    <row r="59" spans="1:8">
      <c r="B59" s="100">
        <v>5</v>
      </c>
      <c r="C59" s="15" t="s">
        <v>15</v>
      </c>
      <c r="D59" s="105"/>
      <c r="E59" s="105"/>
      <c r="F59" s="105"/>
      <c r="G59" s="105"/>
      <c r="H59" s="105"/>
    </row>
    <row r="61" spans="1:8" ht="15.75">
      <c r="A61" s="64">
        <v>6</v>
      </c>
      <c r="B61" s="5" t="s">
        <v>0</v>
      </c>
      <c r="C61" s="5" t="s">
        <v>1</v>
      </c>
      <c r="D61" s="5">
        <f>'Δ- ΣΤΕΛΕΧΟΣ ΔΙΟΙΚΗΣΗΣ '!D63</f>
        <v>0</v>
      </c>
      <c r="E61" s="5">
        <f>'Δ- ΣΤΕΛΕΧΟΣ ΔΙΟΙΚΗΣΗΣ '!E63</f>
        <v>0</v>
      </c>
      <c r="F61" s="5">
        <f>'Δ- ΣΤΕΛΕΧΟΣ ΔΙΟΙΚΗΣΗΣ '!F63</f>
        <v>0</v>
      </c>
      <c r="G61" s="5">
        <f>'Δ- ΣΤΕΛΕΧΟΣ ΔΙΟΙΚΗΣΗΣ '!G63</f>
        <v>0</v>
      </c>
      <c r="H61" s="5">
        <f>'Δ- ΣΤΕΛΕΧΟΣ ΔΙΟΙΚΗΣΗΣ '!H63</f>
        <v>0</v>
      </c>
    </row>
    <row r="62" spans="1:8" ht="22.5">
      <c r="B62" s="6">
        <v>1</v>
      </c>
      <c r="C62" s="15" t="s">
        <v>11</v>
      </c>
      <c r="D62" s="104" t="s">
        <v>49</v>
      </c>
      <c r="E62" s="104" t="s">
        <v>50</v>
      </c>
      <c r="F62" s="104" t="s">
        <v>54</v>
      </c>
      <c r="G62" s="104" t="s">
        <v>77</v>
      </c>
      <c r="H62" s="104" t="s">
        <v>54</v>
      </c>
    </row>
    <row r="63" spans="1:8" ht="22.5">
      <c r="B63" s="6">
        <v>2</v>
      </c>
      <c r="C63" s="15" t="s">
        <v>12</v>
      </c>
      <c r="D63" s="104" t="s">
        <v>49</v>
      </c>
      <c r="E63" s="104" t="s">
        <v>50</v>
      </c>
      <c r="F63" s="104" t="s">
        <v>54</v>
      </c>
      <c r="G63" s="104" t="s">
        <v>77</v>
      </c>
      <c r="H63" s="104" t="s">
        <v>54</v>
      </c>
    </row>
    <row r="64" spans="1:8" ht="22.5">
      <c r="B64" s="6">
        <v>3</v>
      </c>
      <c r="C64" s="15" t="s">
        <v>13</v>
      </c>
      <c r="D64" s="104" t="s">
        <v>78</v>
      </c>
      <c r="E64" s="104" t="s">
        <v>53</v>
      </c>
      <c r="F64" s="104" t="s">
        <v>54</v>
      </c>
      <c r="G64" s="104" t="s">
        <v>52</v>
      </c>
      <c r="H64" s="104" t="s">
        <v>54</v>
      </c>
    </row>
    <row r="65" spans="1:8" ht="22.5">
      <c r="B65" s="6">
        <v>4</v>
      </c>
      <c r="C65" s="15" t="s">
        <v>14</v>
      </c>
      <c r="D65" s="104" t="s">
        <v>78</v>
      </c>
      <c r="E65" s="104" t="s">
        <v>78</v>
      </c>
      <c r="F65" s="104" t="s">
        <v>51</v>
      </c>
      <c r="G65" s="104" t="s">
        <v>52</v>
      </c>
      <c r="H65" s="104" t="s">
        <v>51</v>
      </c>
    </row>
    <row r="66" spans="1:8">
      <c r="B66" s="100">
        <v>5</v>
      </c>
      <c r="C66" s="15" t="s">
        <v>15</v>
      </c>
      <c r="D66" s="105"/>
      <c r="E66" s="105"/>
      <c r="F66" s="105"/>
      <c r="G66" s="105"/>
      <c r="H66" s="105"/>
    </row>
    <row r="68" spans="1:8" ht="15.75">
      <c r="A68" s="64">
        <v>7</v>
      </c>
      <c r="B68" s="5" t="s">
        <v>0</v>
      </c>
      <c r="C68" s="5" t="s">
        <v>1</v>
      </c>
      <c r="D68" s="5">
        <f>'Δ- ΣΤΕΛΕΧΟΣ ΔΙΟΙΚΗΣΗΣ '!D70</f>
        <v>0</v>
      </c>
      <c r="E68" s="5">
        <f>'Δ- ΣΤΕΛΕΧΟΣ ΔΙΟΙΚΗΣΗΣ '!E70</f>
        <v>0</v>
      </c>
      <c r="F68" s="5">
        <f>'Δ- ΣΤΕΛΕΧΟΣ ΔΙΟΙΚΗΣΗΣ '!F70</f>
        <v>0</v>
      </c>
      <c r="G68" s="5">
        <f>'Δ- ΣΤΕΛΕΧΟΣ ΔΙΟΙΚΗΣΗΣ '!G70</f>
        <v>0</v>
      </c>
      <c r="H68" s="5">
        <f>'Δ- ΣΤΕΛΕΧΟΣ ΔΙΟΙΚΗΣΗΣ '!H70</f>
        <v>0</v>
      </c>
    </row>
    <row r="69" spans="1:8" ht="22.5">
      <c r="B69" s="6">
        <v>1</v>
      </c>
      <c r="C69" s="15" t="s">
        <v>11</v>
      </c>
      <c r="D69" s="104" t="s">
        <v>49</v>
      </c>
      <c r="E69" s="104" t="s">
        <v>50</v>
      </c>
      <c r="F69" s="104" t="s">
        <v>54</v>
      </c>
      <c r="G69" s="104" t="s">
        <v>77</v>
      </c>
      <c r="H69" s="104" t="s">
        <v>54</v>
      </c>
    </row>
    <row r="70" spans="1:8" ht="22.5">
      <c r="B70" s="6">
        <v>2</v>
      </c>
      <c r="C70" s="15" t="s">
        <v>12</v>
      </c>
      <c r="D70" s="104" t="s">
        <v>49</v>
      </c>
      <c r="E70" s="104" t="s">
        <v>50</v>
      </c>
      <c r="F70" s="104" t="s">
        <v>54</v>
      </c>
      <c r="G70" s="104" t="s">
        <v>77</v>
      </c>
      <c r="H70" s="104" t="s">
        <v>54</v>
      </c>
    </row>
    <row r="71" spans="1:8" ht="22.5">
      <c r="B71" s="6">
        <v>3</v>
      </c>
      <c r="C71" s="15" t="s">
        <v>13</v>
      </c>
      <c r="D71" s="104" t="s">
        <v>78</v>
      </c>
      <c r="E71" s="104" t="s">
        <v>53</v>
      </c>
      <c r="F71" s="104" t="s">
        <v>54</v>
      </c>
      <c r="G71" s="104" t="s">
        <v>52</v>
      </c>
      <c r="H71" s="104" t="s">
        <v>54</v>
      </c>
    </row>
    <row r="72" spans="1:8" ht="22.5">
      <c r="B72" s="6">
        <v>4</v>
      </c>
      <c r="C72" s="15" t="s">
        <v>14</v>
      </c>
      <c r="D72" s="104" t="s">
        <v>78</v>
      </c>
      <c r="E72" s="104" t="s">
        <v>78</v>
      </c>
      <c r="F72" s="104" t="s">
        <v>51</v>
      </c>
      <c r="G72" s="104" t="s">
        <v>52</v>
      </c>
      <c r="H72" s="104" t="s">
        <v>51</v>
      </c>
    </row>
    <row r="73" spans="1:8">
      <c r="B73" s="100">
        <v>5</v>
      </c>
      <c r="C73" s="15" t="s">
        <v>15</v>
      </c>
      <c r="D73" s="105"/>
      <c r="E73" s="105"/>
      <c r="F73" s="105"/>
      <c r="G73" s="105"/>
      <c r="H73" s="105"/>
    </row>
    <row r="74" spans="1:8">
      <c r="D74" s="14"/>
      <c r="E74" s="14"/>
      <c r="F74" s="14"/>
      <c r="G74" s="14"/>
      <c r="H74" s="14"/>
    </row>
    <row r="75" spans="1:8" ht="15.75">
      <c r="A75" s="64">
        <v>8</v>
      </c>
      <c r="B75" s="5" t="s">
        <v>0</v>
      </c>
      <c r="C75" s="5" t="s">
        <v>1</v>
      </c>
      <c r="D75" s="5">
        <f>'Δ- ΣΤΕΛΕΧΟΣ ΔΙΟΙΚΗΣΗΣ '!D77</f>
        <v>0</v>
      </c>
      <c r="E75" s="5">
        <f>'Δ- ΣΤΕΛΕΧΟΣ ΔΙΟΙΚΗΣΗΣ '!E77</f>
        <v>0</v>
      </c>
      <c r="F75" s="5">
        <f>'Δ- ΣΤΕΛΕΧΟΣ ΔΙΟΙΚΗΣΗΣ '!F77</f>
        <v>0</v>
      </c>
      <c r="G75" s="5">
        <f>'Δ- ΣΤΕΛΕΧΟΣ ΔΙΟΙΚΗΣΗΣ '!G77</f>
        <v>0</v>
      </c>
      <c r="H75" s="5">
        <f>'Δ- ΣΤΕΛΕΧΟΣ ΔΙΟΙΚΗΣΗΣ '!H77</f>
        <v>0</v>
      </c>
    </row>
    <row r="76" spans="1:8" ht="22.5">
      <c r="B76" s="6">
        <v>1</v>
      </c>
      <c r="C76" s="15" t="s">
        <v>11</v>
      </c>
      <c r="D76" s="104" t="s">
        <v>49</v>
      </c>
      <c r="E76" s="104" t="s">
        <v>50</v>
      </c>
      <c r="F76" s="104" t="s">
        <v>54</v>
      </c>
      <c r="G76" s="104" t="s">
        <v>77</v>
      </c>
      <c r="H76" s="104" t="s">
        <v>54</v>
      </c>
    </row>
    <row r="77" spans="1:8" ht="22.5">
      <c r="B77" s="6">
        <v>2</v>
      </c>
      <c r="C77" s="15" t="s">
        <v>12</v>
      </c>
      <c r="D77" s="104" t="s">
        <v>49</v>
      </c>
      <c r="E77" s="104" t="s">
        <v>50</v>
      </c>
      <c r="F77" s="104" t="s">
        <v>54</v>
      </c>
      <c r="G77" s="104" t="s">
        <v>77</v>
      </c>
      <c r="H77" s="104" t="s">
        <v>54</v>
      </c>
    </row>
    <row r="78" spans="1:8" ht="22.5">
      <c r="B78" s="6">
        <v>3</v>
      </c>
      <c r="C78" s="15" t="s">
        <v>13</v>
      </c>
      <c r="D78" s="104" t="s">
        <v>78</v>
      </c>
      <c r="E78" s="104" t="s">
        <v>53</v>
      </c>
      <c r="F78" s="104" t="s">
        <v>54</v>
      </c>
      <c r="G78" s="104" t="s">
        <v>52</v>
      </c>
      <c r="H78" s="104" t="s">
        <v>54</v>
      </c>
    </row>
    <row r="79" spans="1:8" ht="22.5">
      <c r="B79" s="6">
        <v>4</v>
      </c>
      <c r="C79" s="15" t="s">
        <v>14</v>
      </c>
      <c r="D79" s="104" t="s">
        <v>78</v>
      </c>
      <c r="E79" s="104" t="s">
        <v>78</v>
      </c>
      <c r="F79" s="104" t="s">
        <v>51</v>
      </c>
      <c r="G79" s="104" t="s">
        <v>52</v>
      </c>
      <c r="H79" s="104" t="s">
        <v>51</v>
      </c>
    </row>
    <row r="80" spans="1:8">
      <c r="B80" s="100">
        <v>5</v>
      </c>
      <c r="C80" s="15" t="s">
        <v>15</v>
      </c>
      <c r="D80" s="127"/>
      <c r="E80" s="105"/>
      <c r="F80" s="105"/>
      <c r="G80" s="105"/>
      <c r="H80" s="105"/>
    </row>
    <row r="82" spans="1:8" ht="15.75">
      <c r="A82" s="64">
        <v>9</v>
      </c>
      <c r="B82" s="5" t="s">
        <v>0</v>
      </c>
      <c r="C82" s="5" t="s">
        <v>1</v>
      </c>
      <c r="D82" s="5">
        <f>'Δ- ΣΤΕΛΕΧΟΣ ΔΙΟΙΚΗΣΗΣ '!D84</f>
        <v>0</v>
      </c>
      <c r="E82" s="5">
        <f>'Δ- ΣΤΕΛΕΧΟΣ ΔΙΟΙΚΗΣΗΣ '!E84</f>
        <v>0</v>
      </c>
      <c r="F82" s="5">
        <f>'Δ- ΣΤΕΛΕΧΟΣ ΔΙΟΙΚΗΣΗΣ '!F84</f>
        <v>0</v>
      </c>
      <c r="G82" s="5">
        <f>'Δ- ΣΤΕΛΕΧΟΣ ΔΙΟΙΚΗΣΗΣ '!G84</f>
        <v>0</v>
      </c>
      <c r="H82" s="5">
        <f>'Δ- ΣΤΕΛΕΧΟΣ ΔΙΟΙΚΗΣΗΣ '!H84</f>
        <v>0</v>
      </c>
    </row>
    <row r="83" spans="1:8" ht="22.5">
      <c r="B83" s="6">
        <v>1</v>
      </c>
      <c r="C83" s="15" t="s">
        <v>11</v>
      </c>
      <c r="D83" s="104" t="s">
        <v>49</v>
      </c>
      <c r="E83" s="78" t="s">
        <v>65</v>
      </c>
      <c r="F83" s="104" t="s">
        <v>54</v>
      </c>
      <c r="G83" s="104" t="s">
        <v>77</v>
      </c>
      <c r="H83" s="104" t="s">
        <v>54</v>
      </c>
    </row>
    <row r="84" spans="1:8" ht="22.5">
      <c r="B84" s="6">
        <v>2</v>
      </c>
      <c r="C84" s="15" t="s">
        <v>12</v>
      </c>
      <c r="D84" s="104" t="s">
        <v>49</v>
      </c>
      <c r="E84" s="78" t="s">
        <v>65</v>
      </c>
      <c r="F84" s="104" t="s">
        <v>54</v>
      </c>
      <c r="G84" s="104" t="s">
        <v>77</v>
      </c>
      <c r="H84" s="104" t="s">
        <v>54</v>
      </c>
    </row>
    <row r="85" spans="1:8" ht="22.5">
      <c r="B85" s="6">
        <v>3</v>
      </c>
      <c r="C85" s="15" t="s">
        <v>13</v>
      </c>
      <c r="D85" s="104" t="s">
        <v>78</v>
      </c>
      <c r="E85" s="78" t="s">
        <v>65</v>
      </c>
      <c r="F85" s="104" t="s">
        <v>54</v>
      </c>
      <c r="G85" s="104" t="s">
        <v>52</v>
      </c>
      <c r="H85" s="104" t="s">
        <v>54</v>
      </c>
    </row>
    <row r="86" spans="1:8" ht="22.5">
      <c r="B86" s="6">
        <v>4</v>
      </c>
      <c r="C86" s="15" t="s">
        <v>14</v>
      </c>
      <c r="D86" s="104" t="s">
        <v>78</v>
      </c>
      <c r="E86" s="78" t="s">
        <v>65</v>
      </c>
      <c r="F86" s="104" t="s">
        <v>51</v>
      </c>
      <c r="G86" s="104" t="s">
        <v>52</v>
      </c>
      <c r="H86" s="104" t="s">
        <v>51</v>
      </c>
    </row>
    <row r="87" spans="1:8">
      <c r="B87" s="100">
        <v>5</v>
      </c>
      <c r="C87" s="15" t="s">
        <v>15</v>
      </c>
      <c r="D87" s="105"/>
      <c r="E87" s="105"/>
      <c r="F87" s="105"/>
      <c r="G87" s="105"/>
      <c r="H87" s="105"/>
    </row>
    <row r="89" spans="1:8" ht="15.75">
      <c r="A89" s="64">
        <v>10</v>
      </c>
      <c r="B89" s="84" t="s">
        <v>0</v>
      </c>
      <c r="C89" s="84" t="s">
        <v>1</v>
      </c>
      <c r="D89" s="84">
        <f>'Δ- ΣΤΕΛΕΧΟΣ ΔΙΟΙΚΗΣΗΣ '!D91</f>
        <v>0</v>
      </c>
      <c r="E89" s="84">
        <f>'Δ- ΣΤΕΛΕΧΟΣ ΔΙΟΙΚΗΣΗΣ '!E91</f>
        <v>0</v>
      </c>
      <c r="F89" s="84">
        <f>'Δ- ΣΤΕΛΕΧΟΣ ΔΙΟΙΚΗΣΗΣ '!F91</f>
        <v>0</v>
      </c>
      <c r="G89" s="84">
        <f>'Δ- ΣΤΕΛΕΧΟΣ ΔΙΟΙΚΗΣΗΣ '!G91</f>
        <v>0</v>
      </c>
      <c r="H89" s="84">
        <f>'Δ- ΣΤΕΛΕΧΟΣ ΔΙΟΙΚΗΣΗΣ '!H91</f>
        <v>0</v>
      </c>
    </row>
    <row r="90" spans="1:8" ht="22.5">
      <c r="B90" s="6">
        <v>1</v>
      </c>
      <c r="C90" s="15" t="s">
        <v>11</v>
      </c>
      <c r="D90" s="104" t="s">
        <v>49</v>
      </c>
      <c r="E90" s="104" t="s">
        <v>50</v>
      </c>
      <c r="F90" s="104" t="s">
        <v>54</v>
      </c>
      <c r="G90" s="104" t="s">
        <v>77</v>
      </c>
      <c r="H90" s="104" t="s">
        <v>54</v>
      </c>
    </row>
    <row r="91" spans="1:8" ht="22.5">
      <c r="B91" s="6">
        <v>2</v>
      </c>
      <c r="C91" s="15" t="s">
        <v>12</v>
      </c>
      <c r="D91" s="104" t="s">
        <v>49</v>
      </c>
      <c r="E91" s="104" t="s">
        <v>50</v>
      </c>
      <c r="F91" s="104" t="s">
        <v>54</v>
      </c>
      <c r="G91" s="104" t="s">
        <v>77</v>
      </c>
      <c r="H91" s="104" t="s">
        <v>54</v>
      </c>
    </row>
    <row r="92" spans="1:8" ht="22.5">
      <c r="B92" s="6">
        <v>3</v>
      </c>
      <c r="C92" s="15" t="s">
        <v>13</v>
      </c>
      <c r="D92" s="104" t="s">
        <v>78</v>
      </c>
      <c r="E92" s="104" t="s">
        <v>53</v>
      </c>
      <c r="F92" s="104" t="s">
        <v>54</v>
      </c>
      <c r="G92" s="104" t="s">
        <v>52</v>
      </c>
      <c r="H92" s="104" t="s">
        <v>54</v>
      </c>
    </row>
    <row r="93" spans="1:8" ht="22.5">
      <c r="B93" s="6">
        <v>4</v>
      </c>
      <c r="C93" s="15" t="s">
        <v>14</v>
      </c>
      <c r="D93" s="104" t="s">
        <v>78</v>
      </c>
      <c r="E93" s="104" t="s">
        <v>78</v>
      </c>
      <c r="F93" s="104" t="s">
        <v>51</v>
      </c>
      <c r="G93" s="104" t="s">
        <v>52</v>
      </c>
      <c r="H93" s="104" t="s">
        <v>51</v>
      </c>
    </row>
    <row r="94" spans="1:8">
      <c r="B94" s="100">
        <v>5</v>
      </c>
      <c r="C94" s="15" t="s">
        <v>15</v>
      </c>
      <c r="D94" s="105"/>
      <c r="E94" s="105"/>
      <c r="F94" s="105"/>
      <c r="G94" s="105"/>
      <c r="H94" s="105"/>
    </row>
    <row r="96" spans="1:8" ht="15.75">
      <c r="A96" s="64">
        <v>11</v>
      </c>
      <c r="B96" s="5" t="s">
        <v>0</v>
      </c>
      <c r="C96" s="5" t="s">
        <v>1</v>
      </c>
      <c r="D96" s="5">
        <f>'Δ- ΣΤΕΛΕΧΟΣ ΔΙΟΙΚΗΣΗΣ '!D98</f>
        <v>0</v>
      </c>
      <c r="E96" s="5">
        <f>'Δ- ΣΤΕΛΕΧΟΣ ΔΙΟΙΚΗΣΗΣ '!E98</f>
        <v>0</v>
      </c>
      <c r="F96" s="5">
        <f>'Δ- ΣΤΕΛΕΧΟΣ ΔΙΟΙΚΗΣΗΣ '!F98</f>
        <v>0</v>
      </c>
      <c r="G96" s="5">
        <f>'Δ- ΣΤΕΛΕΧΟΣ ΔΙΟΙΚΗΣΗΣ '!G98</f>
        <v>0</v>
      </c>
      <c r="H96" s="5">
        <f>'Δ- ΣΤΕΛΕΧΟΣ ΔΙΟΙΚΗΣΗΣ '!H98</f>
        <v>0</v>
      </c>
    </row>
    <row r="97" spans="1:8" ht="22.5">
      <c r="B97" s="6">
        <v>1</v>
      </c>
      <c r="C97" s="15" t="s">
        <v>11</v>
      </c>
      <c r="D97" s="104" t="s">
        <v>49</v>
      </c>
      <c r="E97" s="104" t="s">
        <v>50</v>
      </c>
      <c r="F97" s="104" t="s">
        <v>54</v>
      </c>
      <c r="G97" s="104" t="s">
        <v>77</v>
      </c>
      <c r="H97" s="104" t="s">
        <v>54</v>
      </c>
    </row>
    <row r="98" spans="1:8" ht="22.5">
      <c r="B98" s="6">
        <v>2</v>
      </c>
      <c r="C98" s="15" t="s">
        <v>12</v>
      </c>
      <c r="D98" s="104" t="s">
        <v>49</v>
      </c>
      <c r="E98" s="104" t="s">
        <v>50</v>
      </c>
      <c r="F98" s="104" t="s">
        <v>54</v>
      </c>
      <c r="G98" s="104" t="s">
        <v>77</v>
      </c>
      <c r="H98" s="104" t="s">
        <v>54</v>
      </c>
    </row>
    <row r="99" spans="1:8" ht="22.5">
      <c r="B99" s="6">
        <v>3</v>
      </c>
      <c r="C99" s="15" t="s">
        <v>13</v>
      </c>
      <c r="D99" s="104" t="s">
        <v>78</v>
      </c>
      <c r="E99" s="104" t="s">
        <v>53</v>
      </c>
      <c r="F99" s="104" t="s">
        <v>54</v>
      </c>
      <c r="G99" s="104" t="s">
        <v>52</v>
      </c>
      <c r="H99" s="104" t="s">
        <v>54</v>
      </c>
    </row>
    <row r="100" spans="1:8" ht="22.5">
      <c r="B100" s="6">
        <v>4</v>
      </c>
      <c r="C100" s="15" t="s">
        <v>14</v>
      </c>
      <c r="D100" s="104" t="s">
        <v>78</v>
      </c>
      <c r="E100" s="104" t="s">
        <v>78</v>
      </c>
      <c r="F100" s="104" t="s">
        <v>51</v>
      </c>
      <c r="G100" s="104" t="s">
        <v>52</v>
      </c>
      <c r="H100" s="104" t="s">
        <v>51</v>
      </c>
    </row>
    <row r="101" spans="1:8">
      <c r="B101" s="100">
        <v>5</v>
      </c>
      <c r="C101" s="15" t="s">
        <v>15</v>
      </c>
      <c r="D101" s="105"/>
      <c r="E101" s="105"/>
      <c r="F101" s="105"/>
      <c r="G101" s="105"/>
      <c r="H101" s="105"/>
    </row>
    <row r="103" spans="1:8" ht="15.75">
      <c r="A103" s="64">
        <v>12</v>
      </c>
      <c r="B103" s="5" t="s">
        <v>0</v>
      </c>
      <c r="C103" s="5" t="s">
        <v>1</v>
      </c>
      <c r="D103" s="5">
        <f>'Δ- ΣΤΕΛΕΧΟΣ ΔΙΟΙΚΗΣΗΣ '!D105</f>
        <v>0</v>
      </c>
      <c r="E103" s="5">
        <f>'Δ- ΣΤΕΛΕΧΟΣ ΔΙΟΙΚΗΣΗΣ '!E105</f>
        <v>0</v>
      </c>
      <c r="F103" s="5">
        <f>'Δ- ΣΤΕΛΕΧΟΣ ΔΙΟΙΚΗΣΗΣ '!F105</f>
        <v>0</v>
      </c>
      <c r="G103" s="5">
        <f>'Δ- ΣΤΕΛΕΧΟΣ ΔΙΟΙΚΗΣΗΣ '!G105</f>
        <v>0</v>
      </c>
      <c r="H103" s="5">
        <f>'Δ- ΣΤΕΛΕΧΟΣ ΔΙΟΙΚΗΣΗΣ '!H105</f>
        <v>0</v>
      </c>
    </row>
    <row r="104" spans="1:8" ht="22.5">
      <c r="B104" s="6">
        <v>1</v>
      </c>
      <c r="C104" s="15" t="s">
        <v>11</v>
      </c>
      <c r="D104" s="104" t="s">
        <v>49</v>
      </c>
      <c r="E104" s="104" t="s">
        <v>50</v>
      </c>
      <c r="F104" s="104" t="s">
        <v>54</v>
      </c>
      <c r="G104" s="104" t="s">
        <v>77</v>
      </c>
      <c r="H104" s="104" t="s">
        <v>54</v>
      </c>
    </row>
    <row r="105" spans="1:8" ht="22.5">
      <c r="B105" s="6">
        <v>2</v>
      </c>
      <c r="C105" s="15" t="s">
        <v>12</v>
      </c>
      <c r="D105" s="104" t="s">
        <v>49</v>
      </c>
      <c r="E105" s="104" t="s">
        <v>50</v>
      </c>
      <c r="F105" s="104" t="s">
        <v>54</v>
      </c>
      <c r="G105" s="104" t="s">
        <v>77</v>
      </c>
      <c r="H105" s="104" t="s">
        <v>54</v>
      </c>
    </row>
    <row r="106" spans="1:8" ht="22.5">
      <c r="B106" s="6">
        <v>3</v>
      </c>
      <c r="C106" s="15" t="s">
        <v>13</v>
      </c>
      <c r="D106" s="104" t="s">
        <v>78</v>
      </c>
      <c r="E106" s="104" t="s">
        <v>53</v>
      </c>
      <c r="F106" s="104" t="s">
        <v>54</v>
      </c>
      <c r="G106" s="104" t="s">
        <v>52</v>
      </c>
      <c r="H106" s="104" t="s">
        <v>54</v>
      </c>
    </row>
    <row r="107" spans="1:8" ht="22.5">
      <c r="B107" s="6">
        <v>4</v>
      </c>
      <c r="C107" s="15" t="s">
        <v>14</v>
      </c>
      <c r="D107" s="104" t="s">
        <v>78</v>
      </c>
      <c r="E107" s="104" t="s">
        <v>78</v>
      </c>
      <c r="F107" s="104" t="s">
        <v>51</v>
      </c>
      <c r="G107" s="104" t="s">
        <v>52</v>
      </c>
      <c r="H107" s="104" t="s">
        <v>51</v>
      </c>
    </row>
    <row r="108" spans="1:8">
      <c r="B108" s="100">
        <v>5</v>
      </c>
      <c r="C108" s="15" t="s">
        <v>15</v>
      </c>
      <c r="D108" s="105"/>
      <c r="E108" s="105"/>
      <c r="F108" s="105"/>
      <c r="G108" s="105"/>
      <c r="H108" s="105"/>
    </row>
    <row r="110" spans="1:8" ht="15.75">
      <c r="A110" s="64">
        <v>13</v>
      </c>
      <c r="B110" s="5" t="s">
        <v>0</v>
      </c>
      <c r="C110" s="5" t="s">
        <v>1</v>
      </c>
      <c r="D110" s="5">
        <f>'Δ- ΣΤΕΛΕΧΟΣ ΔΙΟΙΚΗΣΗΣ '!D112</f>
        <v>0</v>
      </c>
      <c r="E110" s="5">
        <f>'Δ- ΣΤΕΛΕΧΟΣ ΔΙΟΙΚΗΣΗΣ '!E112</f>
        <v>0</v>
      </c>
      <c r="F110" s="5">
        <f>'Δ- ΣΤΕΛΕΧΟΣ ΔΙΟΙΚΗΣΗΣ '!F112</f>
        <v>0</v>
      </c>
      <c r="G110" s="5">
        <f>'Δ- ΣΤΕΛΕΧΟΣ ΔΙΟΙΚΗΣΗΣ '!G112</f>
        <v>0</v>
      </c>
      <c r="H110" s="5">
        <f>'Δ- ΣΤΕΛΕΧΟΣ ΔΙΟΙΚΗΣΗΣ '!H112</f>
        <v>0</v>
      </c>
    </row>
    <row r="111" spans="1:8" ht="22.5">
      <c r="B111" s="6">
        <v>1</v>
      </c>
      <c r="C111" s="15" t="s">
        <v>11</v>
      </c>
      <c r="D111" s="78" t="s">
        <v>71</v>
      </c>
      <c r="E111" s="104" t="s">
        <v>50</v>
      </c>
      <c r="F111" s="104" t="s">
        <v>54</v>
      </c>
      <c r="G111" s="104" t="s">
        <v>77</v>
      </c>
      <c r="H111" s="104" t="s">
        <v>54</v>
      </c>
    </row>
    <row r="112" spans="1:8" ht="22.5">
      <c r="B112" s="6">
        <v>2</v>
      </c>
      <c r="C112" s="15" t="s">
        <v>12</v>
      </c>
      <c r="D112" s="78" t="s">
        <v>71</v>
      </c>
      <c r="E112" s="104" t="s">
        <v>50</v>
      </c>
      <c r="F112" s="104" t="s">
        <v>54</v>
      </c>
      <c r="G112" s="104" t="s">
        <v>77</v>
      </c>
      <c r="H112" s="104" t="s">
        <v>54</v>
      </c>
    </row>
    <row r="113" spans="1:8" ht="22.5">
      <c r="B113" s="6">
        <v>3</v>
      </c>
      <c r="C113" s="15" t="s">
        <v>13</v>
      </c>
      <c r="D113" s="78" t="s">
        <v>71</v>
      </c>
      <c r="E113" s="104" t="s">
        <v>53</v>
      </c>
      <c r="F113" s="104" t="s">
        <v>54</v>
      </c>
      <c r="G113" s="104" t="s">
        <v>52</v>
      </c>
      <c r="H113" s="104" t="s">
        <v>54</v>
      </c>
    </row>
    <row r="114" spans="1:8" ht="22.5">
      <c r="B114" s="6">
        <v>4</v>
      </c>
      <c r="C114" s="15" t="s">
        <v>14</v>
      </c>
      <c r="D114" s="78" t="s">
        <v>71</v>
      </c>
      <c r="E114" s="104" t="s">
        <v>78</v>
      </c>
      <c r="F114" s="104" t="s">
        <v>51</v>
      </c>
      <c r="G114" s="104" t="s">
        <v>52</v>
      </c>
      <c r="H114" s="104" t="s">
        <v>51</v>
      </c>
    </row>
    <row r="115" spans="1:8">
      <c r="B115" s="100">
        <v>5</v>
      </c>
      <c r="C115" s="15" t="s">
        <v>15</v>
      </c>
      <c r="D115" s="105"/>
      <c r="E115" s="105"/>
      <c r="F115" s="105"/>
      <c r="G115" s="105"/>
      <c r="H115" s="105"/>
    </row>
    <row r="118" spans="1:8" ht="15.75">
      <c r="A118" s="64">
        <v>14</v>
      </c>
      <c r="B118" s="5" t="s">
        <v>0</v>
      </c>
      <c r="C118" s="5" t="s">
        <v>1</v>
      </c>
      <c r="D118" s="5">
        <f>'Δ- ΣΤΕΛΕΧΟΣ ΔΙΟΙΚΗΣΗΣ '!D120</f>
        <v>0</v>
      </c>
      <c r="E118" s="5">
        <f>'Δ- ΣΤΕΛΕΧΟΣ ΔΙΟΙΚΗΣΗΣ '!E120</f>
        <v>0</v>
      </c>
      <c r="F118" s="5">
        <f>'Δ- ΣΤΕΛΕΧΟΣ ΔΙΟΙΚΗΣΗΣ '!F120</f>
        <v>0</v>
      </c>
      <c r="G118" s="5">
        <f>'Δ- ΣΤΕΛΕΧΟΣ ΔΙΟΙΚΗΣΗΣ '!G120</f>
        <v>0</v>
      </c>
      <c r="H118" s="5">
        <f>'Δ- ΣΤΕΛΕΧΟΣ ΔΙΟΙΚΗΣΗΣ '!H120</f>
        <v>0</v>
      </c>
    </row>
    <row r="119" spans="1:8" ht="22.5">
      <c r="B119" s="6">
        <v>1</v>
      </c>
      <c r="C119" s="15" t="s">
        <v>11</v>
      </c>
      <c r="D119" s="104" t="s">
        <v>49</v>
      </c>
      <c r="E119" s="104" t="s">
        <v>50</v>
      </c>
      <c r="F119" s="104" t="s">
        <v>54</v>
      </c>
      <c r="G119" s="104" t="s">
        <v>77</v>
      </c>
      <c r="H119" s="104" t="s">
        <v>54</v>
      </c>
    </row>
    <row r="120" spans="1:8" ht="22.5">
      <c r="B120" s="6">
        <v>2</v>
      </c>
      <c r="C120" s="15" t="s">
        <v>12</v>
      </c>
      <c r="D120" s="104" t="s">
        <v>49</v>
      </c>
      <c r="E120" s="104" t="s">
        <v>50</v>
      </c>
      <c r="F120" s="104" t="s">
        <v>54</v>
      </c>
      <c r="G120" s="104" t="s">
        <v>77</v>
      </c>
      <c r="H120" s="104" t="s">
        <v>54</v>
      </c>
    </row>
    <row r="121" spans="1:8" ht="22.5">
      <c r="B121" s="6">
        <v>3</v>
      </c>
      <c r="C121" s="15" t="s">
        <v>13</v>
      </c>
      <c r="D121" s="104" t="s">
        <v>78</v>
      </c>
      <c r="E121" s="104" t="s">
        <v>53</v>
      </c>
      <c r="F121" s="104" t="s">
        <v>54</v>
      </c>
      <c r="G121" s="104" t="s">
        <v>52</v>
      </c>
      <c r="H121" s="104" t="s">
        <v>54</v>
      </c>
    </row>
    <row r="122" spans="1:8" ht="22.5">
      <c r="B122" s="6">
        <v>4</v>
      </c>
      <c r="C122" s="15" t="s">
        <v>14</v>
      </c>
      <c r="D122" s="104" t="s">
        <v>78</v>
      </c>
      <c r="E122" s="104" t="s">
        <v>78</v>
      </c>
      <c r="F122" s="104" t="s">
        <v>51</v>
      </c>
      <c r="G122" s="104" t="s">
        <v>52</v>
      </c>
      <c r="H122" s="104" t="s">
        <v>51</v>
      </c>
    </row>
    <row r="123" spans="1:8">
      <c r="B123" s="100">
        <v>5</v>
      </c>
      <c r="C123" s="15" t="s">
        <v>15</v>
      </c>
      <c r="D123" s="105"/>
      <c r="E123" s="105"/>
      <c r="F123" s="105"/>
      <c r="G123" s="105"/>
      <c r="H123" s="105"/>
    </row>
    <row r="125" spans="1:8" ht="15.75">
      <c r="B125" s="5" t="s">
        <v>0</v>
      </c>
      <c r="C125" s="5" t="s">
        <v>1</v>
      </c>
      <c r="D125" s="214">
        <f>'Δ- ΣΤΕΛΕΧΟΣ ΔΙΟΙΚΗΣΗΣ '!D127</f>
        <v>0</v>
      </c>
      <c r="E125" s="5">
        <f>'Δ- ΣΤΕΛΕΧΟΣ ΔΙΟΙΚΗΣΗΣ '!E127</f>
        <v>0</v>
      </c>
      <c r="F125" s="5">
        <f>'Δ- ΣΤΕΛΕΧΟΣ ΔΙΟΙΚΗΣΗΣ '!F127</f>
        <v>0</v>
      </c>
      <c r="G125" s="5">
        <f>'Δ- ΣΤΕΛΕΧΟΣ ΔΙΟΙΚΗΣΗΣ '!G127</f>
        <v>0</v>
      </c>
      <c r="H125" s="5">
        <f>'Δ- ΣΤΕΛΕΧΟΣ ΔΙΟΙΚΗΣΗΣ '!H127</f>
        <v>0</v>
      </c>
    </row>
    <row r="126" spans="1:8" ht="22.5">
      <c r="A126" s="64">
        <v>15</v>
      </c>
      <c r="B126" s="6">
        <v>1</v>
      </c>
      <c r="C126" s="15" t="s">
        <v>11</v>
      </c>
      <c r="D126" s="104" t="s">
        <v>49</v>
      </c>
      <c r="E126" s="104" t="s">
        <v>50</v>
      </c>
      <c r="F126" s="104" t="s">
        <v>54</v>
      </c>
      <c r="G126" s="104" t="s">
        <v>77</v>
      </c>
      <c r="H126" s="104" t="s">
        <v>54</v>
      </c>
    </row>
    <row r="127" spans="1:8" ht="22.5">
      <c r="B127" s="6">
        <v>2</v>
      </c>
      <c r="C127" s="15" t="s">
        <v>12</v>
      </c>
      <c r="D127" s="104" t="s">
        <v>49</v>
      </c>
      <c r="E127" s="104" t="s">
        <v>50</v>
      </c>
      <c r="F127" s="104" t="s">
        <v>54</v>
      </c>
      <c r="G127" s="104" t="s">
        <v>77</v>
      </c>
      <c r="H127" s="104" t="s">
        <v>54</v>
      </c>
    </row>
    <row r="128" spans="1:8" ht="22.5">
      <c r="B128" s="6">
        <v>3</v>
      </c>
      <c r="C128" s="15" t="s">
        <v>13</v>
      </c>
      <c r="D128" s="104" t="s">
        <v>78</v>
      </c>
      <c r="E128" s="104" t="s">
        <v>53</v>
      </c>
      <c r="F128" s="104" t="s">
        <v>54</v>
      </c>
      <c r="G128" s="104" t="s">
        <v>52</v>
      </c>
      <c r="H128" s="104" t="s">
        <v>54</v>
      </c>
    </row>
    <row r="129" spans="1:8" ht="22.5">
      <c r="B129" s="6">
        <v>4</v>
      </c>
      <c r="C129" s="15" t="s">
        <v>14</v>
      </c>
      <c r="D129" s="104" t="s">
        <v>78</v>
      </c>
      <c r="E129" s="104" t="s">
        <v>78</v>
      </c>
      <c r="F129" s="104" t="s">
        <v>51</v>
      </c>
      <c r="G129" s="104" t="s">
        <v>52</v>
      </c>
      <c r="H129" s="104" t="s">
        <v>51</v>
      </c>
    </row>
    <row r="130" spans="1:8">
      <c r="B130" s="100">
        <v>5</v>
      </c>
      <c r="C130" s="15" t="s">
        <v>15</v>
      </c>
      <c r="D130" s="105"/>
      <c r="E130" s="105"/>
      <c r="F130" s="105"/>
      <c r="G130" s="105"/>
      <c r="H130" s="105"/>
    </row>
    <row r="132" spans="1:8" ht="15.75">
      <c r="B132" s="5" t="s">
        <v>0</v>
      </c>
      <c r="C132" s="5" t="s">
        <v>1</v>
      </c>
      <c r="D132" s="5">
        <f>'Δ- ΣΤΕΛΕΧΟΣ ΔΙΟΙΚΗΣΗΣ '!D134</f>
        <v>0</v>
      </c>
      <c r="E132" s="5">
        <f>'Δ- ΣΤΕΛΕΧΟΣ ΔΙΟΙΚΗΣΗΣ '!E134</f>
        <v>0</v>
      </c>
      <c r="F132" s="5">
        <f>'Δ- ΣΤΕΛΕΧΟΣ ΔΙΟΙΚΗΣΗΣ '!F134</f>
        <v>0</v>
      </c>
      <c r="G132" s="5">
        <f>'Δ- ΣΤΕΛΕΧΟΣ ΔΙΟΙΚΗΣΗΣ '!G134</f>
        <v>0</v>
      </c>
      <c r="H132" s="5">
        <f>'Δ- ΣΤΕΛΕΧΟΣ ΔΙΟΙΚΗΣΗΣ '!H134</f>
        <v>0</v>
      </c>
    </row>
    <row r="133" spans="1:8">
      <c r="A133" s="64">
        <v>16</v>
      </c>
      <c r="B133" s="6">
        <v>1</v>
      </c>
      <c r="C133" s="15" t="s">
        <v>11</v>
      </c>
      <c r="D133" s="104" t="s">
        <v>49</v>
      </c>
      <c r="E133" s="104" t="s">
        <v>50</v>
      </c>
      <c r="F133" s="104" t="s">
        <v>50</v>
      </c>
      <c r="G133" s="104"/>
      <c r="H133" s="31"/>
    </row>
    <row r="134" spans="1:8">
      <c r="B134" s="6">
        <v>2</v>
      </c>
      <c r="C134" s="15" t="s">
        <v>12</v>
      </c>
      <c r="D134" s="104" t="s">
        <v>49</v>
      </c>
      <c r="E134" s="104" t="s">
        <v>50</v>
      </c>
      <c r="F134" s="104" t="s">
        <v>50</v>
      </c>
      <c r="G134" s="104"/>
      <c r="H134" s="105"/>
    </row>
    <row r="135" spans="1:8" ht="22.5">
      <c r="B135" s="6">
        <v>3</v>
      </c>
      <c r="C135" s="15" t="s">
        <v>13</v>
      </c>
      <c r="D135" s="104" t="s">
        <v>78</v>
      </c>
      <c r="E135" s="104" t="s">
        <v>53</v>
      </c>
      <c r="F135" s="104" t="s">
        <v>53</v>
      </c>
      <c r="G135" s="104" t="s">
        <v>78</v>
      </c>
      <c r="H135" s="105"/>
    </row>
    <row r="136" spans="1:8" ht="22.5">
      <c r="B136" s="6">
        <v>4</v>
      </c>
      <c r="C136" s="15" t="s">
        <v>14</v>
      </c>
      <c r="D136" s="104" t="s">
        <v>78</v>
      </c>
      <c r="E136" s="104" t="s">
        <v>78</v>
      </c>
      <c r="F136" s="104" t="s">
        <v>78</v>
      </c>
      <c r="G136" s="104" t="s">
        <v>78</v>
      </c>
      <c r="H136" s="105"/>
    </row>
    <row r="137" spans="1:8">
      <c r="B137" s="100">
        <v>5</v>
      </c>
      <c r="C137" s="15" t="s">
        <v>15</v>
      </c>
      <c r="D137" s="105"/>
      <c r="E137" s="105"/>
      <c r="F137" s="105"/>
      <c r="G137" s="104" t="s">
        <v>49</v>
      </c>
      <c r="H137" s="105"/>
    </row>
    <row r="138" spans="1:8">
      <c r="D138" s="146"/>
      <c r="E138" s="17"/>
      <c r="F138" s="81"/>
      <c r="G138" s="104" t="s">
        <v>49</v>
      </c>
    </row>
    <row r="140" spans="1:8" ht="15.75">
      <c r="B140" s="5" t="s">
        <v>0</v>
      </c>
      <c r="C140" s="5" t="s">
        <v>1</v>
      </c>
      <c r="D140" s="5">
        <f>'Δ- ΣΤΕΛΕΧΟΣ ΔΙΟΙΚΗΣΗΣ '!D142</f>
        <v>0</v>
      </c>
      <c r="E140" s="5">
        <f>'Δ- ΣΤΕΛΕΧΟΣ ΔΙΟΙΚΗΣΗΣ '!E142</f>
        <v>0</v>
      </c>
      <c r="F140" s="5">
        <f>'Δ- ΣΤΕΛΕΧΟΣ ΔΙΟΙΚΗΣΗΣ '!F142</f>
        <v>0</v>
      </c>
      <c r="G140" s="5">
        <f>'Δ- ΣΤΕΛΕΧΟΣ ΔΙΟΙΚΗΣΗΣ '!G142</f>
        <v>0</v>
      </c>
      <c r="H140" s="5">
        <f>'Δ- ΣΤΕΛΕΧΟΣ ΔΙΟΙΚΗΣΗΣ '!H142</f>
        <v>0</v>
      </c>
    </row>
    <row r="141" spans="1:8">
      <c r="A141" s="64">
        <v>17</v>
      </c>
      <c r="B141" s="6">
        <v>1</v>
      </c>
      <c r="C141" s="15" t="s">
        <v>11</v>
      </c>
      <c r="D141" s="105"/>
      <c r="E141" s="105"/>
      <c r="F141" s="105"/>
      <c r="G141" s="105"/>
      <c r="H141" s="105"/>
    </row>
    <row r="142" spans="1:8">
      <c r="B142" s="6">
        <v>2</v>
      </c>
      <c r="C142" s="15" t="s">
        <v>12</v>
      </c>
      <c r="D142" s="105"/>
      <c r="E142" s="105"/>
      <c r="F142" s="105"/>
      <c r="G142" s="105"/>
      <c r="H142" s="105"/>
    </row>
    <row r="143" spans="1:8">
      <c r="B143" s="6">
        <v>3</v>
      </c>
      <c r="C143" s="15" t="s">
        <v>13</v>
      </c>
      <c r="D143" s="105"/>
      <c r="E143" s="105"/>
      <c r="F143" s="105"/>
      <c r="G143" s="105"/>
      <c r="H143" s="105"/>
    </row>
    <row r="144" spans="1:8">
      <c r="B144" s="6">
        <v>4</v>
      </c>
      <c r="C144" s="15" t="s">
        <v>14</v>
      </c>
      <c r="D144" s="105"/>
      <c r="E144" s="105"/>
      <c r="F144" s="105"/>
      <c r="G144" s="105"/>
      <c r="H144" s="105"/>
    </row>
    <row r="145" spans="1:8">
      <c r="B145" s="100">
        <v>5</v>
      </c>
      <c r="C145" s="15" t="s">
        <v>15</v>
      </c>
      <c r="D145" s="105"/>
      <c r="E145" s="105"/>
      <c r="F145" s="105"/>
      <c r="G145" s="105"/>
      <c r="H145" s="105"/>
    </row>
    <row r="146" spans="1:8">
      <c r="B146" s="6"/>
      <c r="C146" s="15"/>
      <c r="D146" s="105"/>
      <c r="E146" s="105"/>
      <c r="F146" s="6"/>
      <c r="G146" s="6"/>
      <c r="H146" s="105"/>
    </row>
    <row r="149" spans="1:8" ht="27.75" customHeight="1">
      <c r="B149" s="5" t="s">
        <v>0</v>
      </c>
      <c r="C149" s="5" t="s">
        <v>1</v>
      </c>
      <c r="D149" s="5">
        <f>'Δ- ΣΤΕΛΕΧΟΣ ΔΙΟΙΚΗΣΗΣ '!D151</f>
        <v>0</v>
      </c>
      <c r="E149" s="5">
        <f>'Δ- ΣΤΕΛΕΧΟΣ ΔΙΟΙΚΗΣΗΣ '!E151</f>
        <v>0</v>
      </c>
      <c r="F149" s="5">
        <f>'Δ- ΣΤΕΛΕΧΟΣ ΔΙΟΙΚΗΣΗΣ '!F151</f>
        <v>0</v>
      </c>
      <c r="G149" s="5">
        <f>'Δ- ΣΤΕΛΕΧΟΣ ΔΙΟΙΚΗΣΗΣ '!G151</f>
        <v>0</v>
      </c>
      <c r="H149" s="5">
        <f>'Δ- ΣΤΕΛΕΧΟΣ ΔΙΟΙΚΗΣΗΣ '!H151</f>
        <v>0</v>
      </c>
    </row>
    <row r="150" spans="1:8">
      <c r="A150" s="64">
        <v>18</v>
      </c>
      <c r="B150" s="6">
        <v>1</v>
      </c>
      <c r="C150" s="15" t="s">
        <v>11</v>
      </c>
      <c r="D150" s="13"/>
      <c r="E150" s="6"/>
      <c r="F150" s="6"/>
      <c r="G150" s="6"/>
      <c r="H150" s="6"/>
    </row>
    <row r="151" spans="1:8">
      <c r="B151" s="6">
        <v>2</v>
      </c>
      <c r="C151" s="15" t="s">
        <v>12</v>
      </c>
      <c r="D151" s="13"/>
      <c r="E151" s="6"/>
      <c r="F151" s="6"/>
      <c r="G151" s="6"/>
      <c r="H151" s="6"/>
    </row>
    <row r="152" spans="1:8">
      <c r="B152" s="6">
        <v>3</v>
      </c>
      <c r="C152" s="15" t="s">
        <v>13</v>
      </c>
      <c r="D152" s="143"/>
      <c r="E152" s="144"/>
      <c r="F152" s="144"/>
      <c r="G152" s="144"/>
      <c r="H152" s="144"/>
    </row>
    <row r="153" spans="1:8">
      <c r="B153" s="6">
        <v>4</v>
      </c>
      <c r="C153" s="145" t="s">
        <v>14</v>
      </c>
      <c r="D153" s="13"/>
      <c r="E153" s="6"/>
      <c r="F153" s="6"/>
      <c r="G153" s="6"/>
      <c r="H153" s="6"/>
    </row>
    <row r="154" spans="1:8">
      <c r="B154" s="6">
        <v>5</v>
      </c>
      <c r="C154" s="145" t="s">
        <v>15</v>
      </c>
      <c r="D154" s="13"/>
      <c r="E154" s="6"/>
      <c r="F154" s="6"/>
      <c r="G154" s="6"/>
      <c r="H154" s="6"/>
    </row>
    <row r="155" spans="1:8">
      <c r="B155" s="6"/>
      <c r="C155" s="145"/>
      <c r="D155" s="13"/>
      <c r="E155" s="6"/>
      <c r="F155" s="6"/>
      <c r="G155" s="6"/>
      <c r="H155" s="6"/>
    </row>
    <row r="156" spans="1:8">
      <c r="D156" s="136"/>
      <c r="E156" s="134"/>
      <c r="F156" s="134"/>
      <c r="G156" s="134"/>
      <c r="H156" s="134"/>
    </row>
    <row r="159" spans="1:8" ht="28.5" customHeight="1">
      <c r="B159" s="5" t="s">
        <v>0</v>
      </c>
      <c r="C159" s="5" t="s">
        <v>1</v>
      </c>
      <c r="D159" s="5">
        <f>'Δ- ΣΤΕΛΕΧΟΣ ΔΙΟΙΚΗΣΗΣ '!D161</f>
        <v>0</v>
      </c>
      <c r="E159" s="5">
        <f>'Δ- ΣΤΕΛΕΧΟΣ ΔΙΟΙΚΗΣΗΣ '!E161</f>
        <v>0</v>
      </c>
      <c r="F159" s="5">
        <f>'Δ- ΣΤΕΛΕΧΟΣ ΔΙΟΙΚΗΣΗΣ '!F161</f>
        <v>0</v>
      </c>
      <c r="G159" s="5">
        <f>'Δ- ΣΤΕΛΕΧΟΣ ΔΙΟΙΚΗΣΗΣ '!G161</f>
        <v>0</v>
      </c>
      <c r="H159" s="5">
        <f>'Δ- ΣΤΕΛΕΧΟΣ ΔΙΟΙΚΗΣΗΣ '!H161</f>
        <v>0</v>
      </c>
    </row>
    <row r="160" spans="1:8">
      <c r="B160" s="6">
        <v>1</v>
      </c>
      <c r="C160" s="15" t="s">
        <v>11</v>
      </c>
      <c r="D160" s="13"/>
      <c r="E160" s="6"/>
      <c r="F160" s="6"/>
      <c r="G160" s="6"/>
      <c r="H160" s="6"/>
    </row>
    <row r="161" spans="2:18">
      <c r="B161" s="6">
        <v>2</v>
      </c>
      <c r="C161" s="15" t="s">
        <v>12</v>
      </c>
      <c r="D161" s="13"/>
      <c r="E161" s="6"/>
      <c r="F161" s="6"/>
      <c r="G161" s="6"/>
      <c r="H161" s="6"/>
    </row>
    <row r="162" spans="2:18">
      <c r="B162" s="6">
        <v>3</v>
      </c>
      <c r="C162" s="15" t="s">
        <v>13</v>
      </c>
      <c r="D162" s="13"/>
      <c r="E162" s="6"/>
      <c r="F162" s="6"/>
      <c r="G162" s="6"/>
      <c r="H162" s="6"/>
    </row>
    <row r="163" spans="2:18">
      <c r="B163" s="6">
        <v>4</v>
      </c>
      <c r="C163" s="15" t="s">
        <v>14</v>
      </c>
      <c r="D163" s="13"/>
      <c r="E163" s="6"/>
      <c r="F163" s="6"/>
      <c r="G163" s="6"/>
      <c r="H163" s="6"/>
    </row>
    <row r="164" spans="2:18">
      <c r="B164" s="6">
        <v>5</v>
      </c>
      <c r="C164" s="15" t="s">
        <v>15</v>
      </c>
      <c r="D164" s="13"/>
      <c r="E164" s="6"/>
      <c r="F164" s="6"/>
      <c r="G164" s="6"/>
      <c r="H164" s="6"/>
    </row>
    <row r="165" spans="2:18">
      <c r="B165" s="6">
        <v>6</v>
      </c>
      <c r="C165" s="15"/>
      <c r="D165" s="13"/>
      <c r="E165" s="6"/>
      <c r="F165" s="6"/>
      <c r="G165" s="6"/>
      <c r="H165" s="6"/>
    </row>
    <row r="168" spans="2:18" ht="26.25">
      <c r="B168" s="489" t="s">
        <v>33</v>
      </c>
      <c r="C168" s="489"/>
      <c r="D168" s="489"/>
      <c r="E168" s="489"/>
      <c r="F168" s="489"/>
      <c r="G168" s="489"/>
      <c r="H168" s="489"/>
    </row>
    <row r="169" spans="2:18" ht="31.5">
      <c r="B169" s="5" t="s">
        <v>0</v>
      </c>
      <c r="C169" s="5" t="s">
        <v>1</v>
      </c>
      <c r="D169" s="5" t="s">
        <v>66</v>
      </c>
      <c r="E169" s="5" t="s">
        <v>67</v>
      </c>
      <c r="F169" s="5" t="s">
        <v>68</v>
      </c>
      <c r="G169" s="5" t="s">
        <v>69</v>
      </c>
      <c r="H169" s="5" t="s">
        <v>70</v>
      </c>
    </row>
    <row r="170" spans="2:18" ht="22.5">
      <c r="B170" s="6">
        <v>1</v>
      </c>
      <c r="C170" s="15" t="s">
        <v>11</v>
      </c>
      <c r="D170" s="104" t="s">
        <v>49</v>
      </c>
      <c r="E170" s="104" t="s">
        <v>50</v>
      </c>
      <c r="F170" s="104" t="s">
        <v>54</v>
      </c>
      <c r="G170" s="104" t="s">
        <v>77</v>
      </c>
      <c r="H170" s="104"/>
      <c r="L170" s="27" t="s">
        <v>16</v>
      </c>
      <c r="M170" s="28" t="s">
        <v>17</v>
      </c>
      <c r="N170" s="29" t="s">
        <v>18</v>
      </c>
      <c r="O170" s="27" t="s">
        <v>3</v>
      </c>
      <c r="P170" s="27" t="s">
        <v>19</v>
      </c>
    </row>
    <row r="171" spans="2:18">
      <c r="B171" s="6">
        <v>2</v>
      </c>
      <c r="C171" s="15" t="s">
        <v>12</v>
      </c>
      <c r="D171" s="104"/>
      <c r="E171" s="104"/>
      <c r="F171" s="104"/>
      <c r="G171" s="104"/>
      <c r="H171" s="104"/>
      <c r="L171" s="2">
        <v>1</v>
      </c>
      <c r="M171" s="30" t="str">
        <f>IF(N209="ΘΕΩΡΙΑ",G10,IF(N209="ΕΡΓΑΣΤΗΡΙΟ",H10,0))</f>
        <v>ΜΙΣΑΗΛΙΔΟΥ ΔΕΣΠΟΙΝΑ</v>
      </c>
      <c r="N171" s="31" t="str">
        <f t="shared" ref="N171:N178" si="4">B10</f>
        <v>Αγγλική Ορολογία</v>
      </c>
      <c r="O171" s="32">
        <f t="shared" ref="O171:O178" si="5">E10</f>
        <v>2</v>
      </c>
      <c r="P171" s="33" t="s">
        <v>85</v>
      </c>
      <c r="R171" s="52" t="str">
        <f t="shared" ref="R171:R183" si="6">N171</f>
        <v>Αγγλική Ορολογία</v>
      </c>
    </row>
    <row r="172" spans="2:18" ht="22.5">
      <c r="B172" s="6">
        <v>3</v>
      </c>
      <c r="C172" s="15" t="s">
        <v>13</v>
      </c>
      <c r="D172" s="104" t="s">
        <v>78</v>
      </c>
      <c r="E172" s="104" t="s">
        <v>53</v>
      </c>
      <c r="F172" s="104"/>
      <c r="G172" s="104" t="s">
        <v>52</v>
      </c>
      <c r="H172" s="104"/>
      <c r="L172" s="2">
        <v>2</v>
      </c>
      <c r="M172" s="30" t="str">
        <f>N229</f>
        <v>ΚΟΥΡΚΟΥΛΟΣ ΜΙΧΑΗΛ</v>
      </c>
      <c r="N172" s="31" t="str">
        <f t="shared" si="4"/>
        <v xml:space="preserve">Ναυτιλία </v>
      </c>
      <c r="O172" s="32">
        <f t="shared" si="5"/>
        <v>2</v>
      </c>
      <c r="P172" s="33" t="s">
        <v>86</v>
      </c>
      <c r="R172" s="52" t="str">
        <f t="shared" si="6"/>
        <v xml:space="preserve">Ναυτιλία </v>
      </c>
    </row>
    <row r="173" spans="2:18" ht="22.5">
      <c r="B173" s="6">
        <v>4</v>
      </c>
      <c r="C173" s="15" t="s">
        <v>14</v>
      </c>
      <c r="D173" s="104"/>
      <c r="E173" s="104"/>
      <c r="F173" s="104"/>
      <c r="G173" s="104"/>
      <c r="H173" s="104" t="s">
        <v>51</v>
      </c>
      <c r="L173" s="2">
        <v>3</v>
      </c>
      <c r="M173" s="30" t="str">
        <f>N245</f>
        <v>ΧΡΙΣΤΟΔΟΥΛΟΥ ΓΕΩΡΓΙΟΣ</v>
      </c>
      <c r="N173" s="31" t="str">
        <f t="shared" si="4"/>
        <v>Ναυτική Τέχνη – Ναυτοσύνη</v>
      </c>
      <c r="O173" s="32">
        <f t="shared" si="5"/>
        <v>2</v>
      </c>
      <c r="P173" s="33" t="s">
        <v>87</v>
      </c>
      <c r="R173" s="52" t="str">
        <f t="shared" si="6"/>
        <v>Ναυτική Τέχνη – Ναυτοσύνη</v>
      </c>
    </row>
    <row r="174" spans="2:18" ht="18">
      <c r="B174" s="172"/>
      <c r="C174" s="135"/>
      <c r="D174" s="136"/>
      <c r="E174" s="172"/>
      <c r="F174" s="172"/>
      <c r="G174" s="172"/>
      <c r="H174" s="172"/>
      <c r="L174" s="2">
        <v>4</v>
      </c>
      <c r="M174" s="30" t="str">
        <f>N261</f>
        <v>ΛΕΛΕΚΗ ΜΑΡΙΑ</v>
      </c>
      <c r="N174" s="31" t="str">
        <f t="shared" si="4"/>
        <v>Στοιχεία Ναυπηγικής</v>
      </c>
      <c r="O174" s="32">
        <f t="shared" si="5"/>
        <v>2</v>
      </c>
      <c r="P174" s="33" t="s">
        <v>89</v>
      </c>
      <c r="R174" s="52" t="str">
        <f t="shared" si="6"/>
        <v>Στοιχεία Ναυπηγικής</v>
      </c>
    </row>
    <row r="175" spans="2:18">
      <c r="B175" s="172"/>
      <c r="C175" s="135"/>
      <c r="D175" s="136"/>
      <c r="E175" s="172"/>
      <c r="F175" s="172"/>
      <c r="G175" s="172"/>
      <c r="H175" s="172"/>
      <c r="L175" s="2">
        <v>5</v>
      </c>
      <c r="M175" s="30" t="str">
        <f>N277</f>
        <v>ΧΡΙΣΤΟΔΟΥΛΟΥ ΓΕΩΡΓΙΟΣ</v>
      </c>
      <c r="N175" s="31" t="str">
        <f t="shared" si="4"/>
        <v xml:space="preserve">Τεχνική Κατάρτιση </v>
      </c>
      <c r="O175" s="32">
        <f t="shared" si="5"/>
        <v>1</v>
      </c>
      <c r="P175" s="33" t="s">
        <v>88</v>
      </c>
      <c r="R175" s="52" t="str">
        <f t="shared" si="6"/>
        <v xml:space="preserve">Τεχνική Κατάρτιση </v>
      </c>
    </row>
    <row r="176" spans="2:18" ht="26.25">
      <c r="B176" s="483" t="s">
        <v>34</v>
      </c>
      <c r="C176" s="483"/>
      <c r="D176" s="483"/>
      <c r="E176" s="483"/>
      <c r="F176" s="483"/>
      <c r="G176" s="483"/>
      <c r="H176" s="483"/>
      <c r="L176" s="2">
        <v>6</v>
      </c>
      <c r="M176" s="30" t="str">
        <f>N293</f>
        <v>ΒΟΛΟΝΑΚΗ ΑΙΚΑΤΕΡΙΝΗ</v>
      </c>
      <c r="N176" s="31" t="str">
        <f t="shared" si="4"/>
        <v>Ναυτιλιακή Νομοθεσία</v>
      </c>
      <c r="O176" s="32">
        <f t="shared" si="5"/>
        <v>2</v>
      </c>
      <c r="P176" s="33" t="s">
        <v>92</v>
      </c>
      <c r="R176" s="52" t="str">
        <f t="shared" si="6"/>
        <v>Ναυτιλιακή Νομοθεσία</v>
      </c>
    </row>
    <row r="177" spans="2:18" ht="31.5">
      <c r="B177" s="5" t="s">
        <v>0</v>
      </c>
      <c r="C177" s="5" t="s">
        <v>1</v>
      </c>
      <c r="D177" s="5" t="s">
        <v>72</v>
      </c>
      <c r="E177" s="5" t="s">
        <v>73</v>
      </c>
      <c r="F177" s="5" t="s">
        <v>74</v>
      </c>
      <c r="G177" s="5" t="s">
        <v>75</v>
      </c>
      <c r="H177" s="5" t="s">
        <v>76</v>
      </c>
      <c r="L177" s="2">
        <v>7</v>
      </c>
      <c r="M177" s="30" t="str">
        <f>N309</f>
        <v>ΠΑΤΑΤΟΥΚΟΥ ΜΑΡΙΑ</v>
      </c>
      <c r="N177" s="31" t="str">
        <f t="shared" si="4"/>
        <v>Γιώτιγκ και Τουρισμός</v>
      </c>
      <c r="O177" s="32">
        <f t="shared" si="5"/>
        <v>3</v>
      </c>
      <c r="P177" s="33" t="s">
        <v>91</v>
      </c>
      <c r="R177" s="52" t="str">
        <f t="shared" si="6"/>
        <v>Γιώτιγκ και Τουρισμός</v>
      </c>
    </row>
    <row r="178" spans="2:18" ht="33.75">
      <c r="B178" s="6">
        <v>1</v>
      </c>
      <c r="C178" s="15" t="s">
        <v>61</v>
      </c>
      <c r="D178" s="104" t="s">
        <v>49</v>
      </c>
      <c r="E178" s="104" t="s">
        <v>50</v>
      </c>
      <c r="F178" s="104" t="s">
        <v>54</v>
      </c>
      <c r="G178" s="104" t="s">
        <v>77</v>
      </c>
      <c r="H178" s="104"/>
      <c r="L178" s="2">
        <v>8</v>
      </c>
      <c r="M178" s="83" t="str">
        <f>N325</f>
        <v>ΧΡΙΣΤΟΔΟΥΛΟΥ ΓΕΩΡΓΙΟΣ - ΚΟΥΡΚΟΥΛΟΣ ΜΙΧΑΗΛ - ΚΟΥΝΕΓΕΛΙΔΗΣ ΣΤΕΦΑΝΟΣ</v>
      </c>
      <c r="N178" s="31" t="str">
        <f t="shared" si="4"/>
        <v>Πρακτική Εφαρμογή στην Ειδικότητα</v>
      </c>
      <c r="O178" s="32">
        <f t="shared" si="5"/>
        <v>6</v>
      </c>
      <c r="P178" s="33" t="s">
        <v>90</v>
      </c>
      <c r="R178" s="52" t="str">
        <f t="shared" si="6"/>
        <v>Πρακτική Εφαρμογή στην Ειδικότητα</v>
      </c>
    </row>
    <row r="179" spans="2:18" ht="22.5">
      <c r="B179" s="6">
        <v>1</v>
      </c>
      <c r="C179" s="15"/>
      <c r="D179" s="104" t="s">
        <v>49</v>
      </c>
      <c r="E179" s="104" t="s">
        <v>50</v>
      </c>
      <c r="F179" s="104" t="s">
        <v>54</v>
      </c>
      <c r="G179" s="104" t="s">
        <v>77</v>
      </c>
      <c r="H179" s="104"/>
      <c r="L179" s="2">
        <v>9</v>
      </c>
      <c r="M179" s="30">
        <f>N341</f>
        <v>0</v>
      </c>
      <c r="N179" s="31">
        <f>B18</f>
        <v>0</v>
      </c>
      <c r="O179" s="32">
        <f>E18</f>
        <v>0</v>
      </c>
      <c r="P179" s="33"/>
      <c r="R179" s="52">
        <f t="shared" si="6"/>
        <v>0</v>
      </c>
    </row>
    <row r="180" spans="2:18" ht="15" customHeight="1">
      <c r="B180" s="6">
        <v>2</v>
      </c>
      <c r="C180" s="15" t="s">
        <v>62</v>
      </c>
      <c r="D180" s="104" t="s">
        <v>78</v>
      </c>
      <c r="E180" s="104" t="s">
        <v>53</v>
      </c>
      <c r="F180" s="104" t="s">
        <v>51</v>
      </c>
      <c r="G180" s="104" t="s">
        <v>52</v>
      </c>
      <c r="H180" s="104"/>
      <c r="L180" s="2">
        <v>10</v>
      </c>
      <c r="M180" s="30">
        <f>N357</f>
        <v>0</v>
      </c>
      <c r="N180" s="31">
        <f>B19</f>
        <v>0</v>
      </c>
      <c r="O180" s="32">
        <f>E19</f>
        <v>0</v>
      </c>
      <c r="P180" s="33"/>
      <c r="R180" s="52">
        <f t="shared" si="6"/>
        <v>0</v>
      </c>
    </row>
    <row r="181" spans="2:18" ht="22.5">
      <c r="B181" s="6">
        <v>2</v>
      </c>
      <c r="C181" s="15"/>
      <c r="D181" s="104" t="s">
        <v>78</v>
      </c>
      <c r="E181" s="104" t="s">
        <v>53</v>
      </c>
      <c r="F181" s="104" t="s">
        <v>51</v>
      </c>
      <c r="G181" s="104" t="s">
        <v>52</v>
      </c>
      <c r="H181" s="104"/>
      <c r="L181" s="2">
        <v>11</v>
      </c>
      <c r="M181" s="30">
        <f>N373</f>
        <v>0</v>
      </c>
      <c r="N181" s="31">
        <f>B20</f>
        <v>0</v>
      </c>
      <c r="O181" s="32">
        <f>E20</f>
        <v>0</v>
      </c>
      <c r="P181" s="33"/>
      <c r="R181" s="52">
        <f t="shared" si="6"/>
        <v>0</v>
      </c>
    </row>
    <row r="182" spans="2:18">
      <c r="B182" s="6">
        <v>3</v>
      </c>
      <c r="C182" s="15" t="s">
        <v>63</v>
      </c>
      <c r="D182" s="105"/>
      <c r="E182" s="105"/>
      <c r="F182" s="105"/>
      <c r="G182" s="105"/>
      <c r="H182" s="105"/>
      <c r="L182" s="2">
        <v>12</v>
      </c>
      <c r="M182" s="30">
        <f>N388</f>
        <v>0</v>
      </c>
      <c r="N182" s="31">
        <f>B21</f>
        <v>0</v>
      </c>
      <c r="O182" s="32">
        <f>E21</f>
        <v>0</v>
      </c>
      <c r="P182" s="33"/>
      <c r="R182" s="53">
        <f t="shared" si="6"/>
        <v>0</v>
      </c>
    </row>
    <row r="183" spans="2:18">
      <c r="B183" s="6">
        <v>3</v>
      </c>
      <c r="C183" s="15"/>
      <c r="D183" s="127"/>
      <c r="E183" s="127"/>
      <c r="F183" s="128"/>
      <c r="G183" s="127"/>
      <c r="H183" s="128"/>
      <c r="L183" s="2">
        <v>13</v>
      </c>
      <c r="M183" s="30">
        <f>N403</f>
        <v>0</v>
      </c>
      <c r="N183" s="31">
        <f>B22</f>
        <v>0</v>
      </c>
      <c r="O183" s="32">
        <f>E22</f>
        <v>0</v>
      </c>
      <c r="P183" s="33"/>
      <c r="R183" s="53">
        <f t="shared" si="6"/>
        <v>0</v>
      </c>
    </row>
    <row r="184" spans="2:18" ht="15.75" thickBot="1">
      <c r="B184" s="165"/>
      <c r="C184" s="165"/>
      <c r="D184" s="165"/>
      <c r="E184" s="165"/>
      <c r="F184" s="165"/>
      <c r="G184" s="165"/>
      <c r="H184" s="165"/>
      <c r="L184" s="58"/>
      <c r="M184" s="61"/>
      <c r="N184" s="59" t="s">
        <v>20</v>
      </c>
      <c r="O184" s="60">
        <f>SUM(O171:O183)</f>
        <v>20</v>
      </c>
      <c r="P184" s="54">
        <f>SUM(P171:P182)</f>
        <v>0</v>
      </c>
    </row>
    <row r="185" spans="2:18">
      <c r="B185" s="165"/>
      <c r="C185" s="165"/>
      <c r="D185" s="165"/>
      <c r="E185" s="165"/>
      <c r="F185" s="165"/>
      <c r="G185" s="165"/>
      <c r="H185" s="165"/>
      <c r="L185" s="66"/>
      <c r="M185" s="41"/>
      <c r="N185" s="41"/>
      <c r="O185" s="17"/>
      <c r="P185" s="65"/>
    </row>
    <row r="186" spans="2:18">
      <c r="B186" s="166"/>
      <c r="C186" s="166"/>
      <c r="D186" s="167"/>
      <c r="E186" s="167"/>
      <c r="F186" s="167"/>
      <c r="G186" s="167"/>
      <c r="H186" s="167"/>
      <c r="L186" s="66"/>
      <c r="M186" s="40"/>
      <c r="N186" s="40"/>
      <c r="O186" s="17"/>
      <c r="P186" s="65"/>
    </row>
    <row r="187" spans="2:18">
      <c r="B187" s="166"/>
      <c r="C187" s="166"/>
      <c r="D187" s="167"/>
      <c r="E187" s="167"/>
      <c r="F187" s="167"/>
      <c r="G187" s="167"/>
      <c r="H187" s="167"/>
      <c r="L187" s="66"/>
      <c r="M187" s="473" t="s">
        <v>21</v>
      </c>
      <c r="N187" s="473"/>
      <c r="O187" s="17"/>
      <c r="P187" s="65"/>
    </row>
    <row r="188" spans="2:18">
      <c r="B188" s="166"/>
      <c r="C188" s="166"/>
      <c r="D188" s="169"/>
      <c r="E188" s="169"/>
      <c r="F188" s="169"/>
      <c r="G188" s="169"/>
      <c r="H188" s="169"/>
      <c r="L188" s="34" t="s">
        <v>22</v>
      </c>
      <c r="M188" s="17" t="s">
        <v>23</v>
      </c>
      <c r="N188" s="17"/>
      <c r="O188" s="17"/>
      <c r="P188" s="65"/>
    </row>
    <row r="189" spans="2:18">
      <c r="B189" s="162"/>
      <c r="C189" s="162"/>
      <c r="D189" s="169"/>
      <c r="E189" s="169"/>
      <c r="F189" s="169"/>
      <c r="G189" s="169"/>
      <c r="H189" s="169"/>
      <c r="L189" s="66"/>
      <c r="M189" s="17" t="s">
        <v>24</v>
      </c>
      <c r="N189" s="17"/>
      <c r="O189" s="17"/>
      <c r="P189" s="65"/>
    </row>
    <row r="190" spans="2:18">
      <c r="B190" s="170"/>
      <c r="C190" s="170"/>
      <c r="D190" s="167"/>
      <c r="E190" s="167"/>
      <c r="F190" s="167"/>
      <c r="G190" s="167"/>
      <c r="H190" s="167"/>
      <c r="L190" s="66"/>
      <c r="M190" s="17"/>
      <c r="N190" s="17"/>
      <c r="O190" s="17"/>
      <c r="P190" s="65"/>
    </row>
    <row r="191" spans="2:18">
      <c r="B191" s="170"/>
      <c r="C191" s="170"/>
      <c r="D191" s="167"/>
      <c r="E191" s="167"/>
      <c r="F191" s="167"/>
      <c r="G191" s="167"/>
      <c r="H191" s="167"/>
      <c r="L191" s="34" t="s">
        <v>25</v>
      </c>
      <c r="M191" s="17" t="s">
        <v>26</v>
      </c>
      <c r="N191" s="17"/>
      <c r="O191" s="17"/>
      <c r="P191" s="65"/>
    </row>
    <row r="192" spans="2:18">
      <c r="B192" s="17"/>
      <c r="C192" s="170"/>
      <c r="D192" s="17"/>
      <c r="E192" s="17"/>
      <c r="F192" s="17"/>
      <c r="G192" s="17"/>
      <c r="H192" s="17"/>
      <c r="L192" s="66"/>
      <c r="M192" s="17" t="s">
        <v>27</v>
      </c>
      <c r="N192" s="17"/>
      <c r="O192" s="17"/>
      <c r="P192" s="65"/>
    </row>
    <row r="193" spans="2:16">
      <c r="B193" s="164"/>
      <c r="C193" s="164"/>
      <c r="D193" s="164"/>
      <c r="E193" s="164"/>
      <c r="F193" s="164"/>
      <c r="G193" s="164"/>
      <c r="H193" s="164"/>
      <c r="L193" s="66"/>
      <c r="M193" s="35" t="s">
        <v>28</v>
      </c>
      <c r="N193" s="17"/>
      <c r="O193" s="17"/>
      <c r="P193" s="65"/>
    </row>
    <row r="194" spans="2:16">
      <c r="B194" s="17"/>
      <c r="C194" s="17"/>
      <c r="D194" s="17"/>
      <c r="E194" s="17"/>
      <c r="F194" s="17"/>
      <c r="G194" s="17"/>
      <c r="H194" s="17"/>
      <c r="L194" s="66"/>
      <c r="M194" s="17" t="s">
        <v>29</v>
      </c>
      <c r="N194" s="17"/>
      <c r="O194" s="17"/>
      <c r="P194" s="65"/>
    </row>
    <row r="195" spans="2:16" ht="15" customHeight="1">
      <c r="B195" s="176"/>
      <c r="C195" s="17"/>
      <c r="D195" s="17"/>
      <c r="E195" s="17"/>
      <c r="F195" s="17"/>
      <c r="G195" s="17"/>
      <c r="H195" s="17"/>
      <c r="L195" s="66"/>
      <c r="M195" s="17" t="s">
        <v>30</v>
      </c>
      <c r="N195" s="17"/>
      <c r="O195" s="17"/>
      <c r="P195" s="65"/>
    </row>
    <row r="196" spans="2:16">
      <c r="B196" s="17"/>
      <c r="C196" s="17"/>
      <c r="D196" s="17"/>
      <c r="E196" s="17"/>
      <c r="F196" s="17"/>
      <c r="G196" s="17"/>
      <c r="H196" s="17"/>
      <c r="L196" s="66"/>
      <c r="M196" s="17" t="s">
        <v>47</v>
      </c>
      <c r="N196" s="17"/>
      <c r="O196" s="17"/>
      <c r="P196" s="65"/>
    </row>
    <row r="197" spans="2:16">
      <c r="B197" s="17"/>
      <c r="C197" s="17"/>
      <c r="D197" s="17"/>
      <c r="E197" s="17"/>
      <c r="F197" s="17"/>
      <c r="G197" s="17"/>
      <c r="H197" s="17"/>
      <c r="L197" s="66"/>
      <c r="M197" s="99" t="s">
        <v>48</v>
      </c>
      <c r="N197" s="17"/>
      <c r="O197" s="17"/>
      <c r="P197" s="65"/>
    </row>
    <row r="198" spans="2:16">
      <c r="B198" s="17"/>
      <c r="C198" s="17"/>
      <c r="D198" s="17"/>
      <c r="E198" s="17"/>
      <c r="F198" s="17"/>
      <c r="G198" s="17"/>
      <c r="H198" s="17"/>
      <c r="L198" s="66"/>
      <c r="M198" s="17"/>
      <c r="N198" s="68" t="s">
        <v>31</v>
      </c>
      <c r="O198" s="17"/>
      <c r="P198" s="65"/>
    </row>
    <row r="199" spans="2:16">
      <c r="B199" s="17"/>
      <c r="C199" s="17"/>
      <c r="D199" s="17"/>
      <c r="E199" s="17"/>
      <c r="F199" s="17"/>
      <c r="G199" s="17"/>
      <c r="H199" s="17"/>
      <c r="L199" s="66"/>
      <c r="M199" s="17"/>
      <c r="N199" s="68" t="s">
        <v>32</v>
      </c>
      <c r="O199" s="17"/>
      <c r="P199" s="65"/>
    </row>
    <row r="200" spans="2:16" ht="15.75" thickBot="1">
      <c r="B200" s="17"/>
      <c r="C200" s="17"/>
      <c r="D200" s="17"/>
      <c r="E200" s="17"/>
      <c r="F200" s="17"/>
      <c r="G200" s="17"/>
      <c r="H200" s="17"/>
      <c r="L200" s="18"/>
      <c r="M200" s="19"/>
      <c r="N200" s="19"/>
      <c r="O200" s="19"/>
      <c r="P200" s="20"/>
    </row>
    <row r="201" spans="2:16">
      <c r="B201" s="17"/>
      <c r="C201" s="17"/>
      <c r="D201" s="17"/>
      <c r="E201" s="17"/>
      <c r="F201" s="17"/>
      <c r="G201" s="17"/>
      <c r="H201" s="17"/>
    </row>
    <row r="202" spans="2:16">
      <c r="B202" s="17"/>
      <c r="C202" s="17"/>
      <c r="D202" s="17"/>
      <c r="E202" s="17"/>
      <c r="F202" s="17"/>
      <c r="G202" s="17"/>
      <c r="H202" s="17"/>
    </row>
    <row r="203" spans="2:16" ht="18.75">
      <c r="B203" s="17"/>
      <c r="C203" s="17"/>
      <c r="D203" s="17"/>
      <c r="E203" s="17"/>
      <c r="F203" s="17"/>
      <c r="G203" s="17"/>
      <c r="H203" s="17"/>
      <c r="M203" s="37"/>
      <c r="N203" s="44" t="s">
        <v>99</v>
      </c>
      <c r="O203" s="37"/>
    </row>
    <row r="204" spans="2:16" ht="15.75">
      <c r="B204" s="17"/>
      <c r="C204" s="17"/>
      <c r="D204" s="17"/>
      <c r="E204" s="17"/>
      <c r="F204" s="17"/>
      <c r="G204" s="17"/>
      <c r="H204" s="17"/>
      <c r="M204" s="37"/>
      <c r="N204" s="45"/>
      <c r="O204" s="37"/>
    </row>
    <row r="205" spans="2:16" ht="15.75">
      <c r="B205" s="17"/>
      <c r="C205" s="17"/>
      <c r="D205" s="17"/>
      <c r="E205" s="17"/>
      <c r="F205" s="17"/>
      <c r="G205" s="17"/>
      <c r="H205" s="17"/>
      <c r="M205" s="42"/>
      <c r="N205" s="46" t="str">
        <f>$A$1</f>
        <v>ΚΥΒΕΡΝΗΤΗΣ ΣΚΑΦΩΝ ΑΝΑΨΥΧΗΣ</v>
      </c>
      <c r="O205" s="37"/>
    </row>
    <row r="206" spans="2:16" ht="15.75">
      <c r="B206" s="17"/>
      <c r="C206" s="17"/>
      <c r="D206" s="17"/>
      <c r="E206" s="17"/>
      <c r="F206" s="17"/>
      <c r="G206" s="17"/>
      <c r="H206" s="17"/>
      <c r="M206" s="37"/>
      <c r="N206" s="47"/>
      <c r="O206" s="37"/>
    </row>
    <row r="207" spans="2:16" ht="15.75">
      <c r="B207" s="17"/>
      <c r="C207" s="17"/>
      <c r="D207" s="17"/>
      <c r="E207" s="17"/>
      <c r="F207" s="17"/>
      <c r="G207" s="17"/>
      <c r="H207" s="17"/>
      <c r="M207" s="37"/>
      <c r="N207" s="47"/>
      <c r="O207" s="37"/>
    </row>
    <row r="208" spans="2:16" ht="18.75">
      <c r="B208" s="17"/>
      <c r="C208" s="17"/>
      <c r="D208" s="17"/>
      <c r="E208" s="17"/>
      <c r="F208" s="17"/>
      <c r="G208" s="17"/>
      <c r="H208" s="17"/>
      <c r="M208" s="37"/>
      <c r="N208" s="49" t="str">
        <f>B10</f>
        <v>Αγγλική Ορολογία</v>
      </c>
      <c r="O208" s="37"/>
    </row>
    <row r="209" spans="2:15" ht="15.75">
      <c r="B209" s="17"/>
      <c r="C209" s="17"/>
      <c r="D209" s="17"/>
      <c r="E209" s="17"/>
      <c r="F209" s="17"/>
      <c r="G209" s="17"/>
      <c r="H209" s="17"/>
      <c r="M209" s="37"/>
      <c r="N209" s="47" t="str">
        <f>IF(N208=B10,IF(C10&lt;&gt;"",C9,IF(D10&lt;&gt;"",D9,0)))</f>
        <v>ΘΕΩΡΙΑ</v>
      </c>
      <c r="O209" s="37"/>
    </row>
    <row r="210" spans="2:15">
      <c r="B210" s="17"/>
      <c r="C210" s="17"/>
      <c r="D210" s="17"/>
      <c r="E210" s="17"/>
      <c r="F210" s="17"/>
      <c r="G210" s="17"/>
      <c r="H210" s="17"/>
      <c r="M210" s="43"/>
      <c r="N210" s="48"/>
      <c r="O210" s="38"/>
    </row>
    <row r="211" spans="2:15" ht="18.75">
      <c r="B211" s="17"/>
      <c r="C211" s="17"/>
      <c r="D211" s="17"/>
      <c r="E211" s="17"/>
      <c r="F211" s="17"/>
      <c r="G211" s="17"/>
      <c r="H211" s="17"/>
      <c r="M211" s="43"/>
      <c r="N211" s="49"/>
      <c r="O211" s="38"/>
    </row>
    <row r="212" spans="2:15">
      <c r="B212" s="17"/>
      <c r="C212" s="17"/>
      <c r="D212" s="17"/>
      <c r="E212" s="17"/>
      <c r="F212" s="17"/>
      <c r="G212" s="17"/>
      <c r="H212" s="17"/>
      <c r="M212" s="43"/>
      <c r="N212" s="48"/>
      <c r="O212" s="38"/>
    </row>
    <row r="213" spans="2:15">
      <c r="B213" s="17"/>
      <c r="C213" s="17"/>
      <c r="D213" s="17"/>
      <c r="E213" s="17"/>
      <c r="F213" s="17"/>
      <c r="G213" s="17"/>
      <c r="H213" s="17"/>
      <c r="M213" s="43"/>
      <c r="N213" s="48" t="str">
        <f>IF(N209="ΘΕΩΡΙΑ",G10,IF(N209="ΕΡΓΑΣΤΗΡΙΟ",H10,0))</f>
        <v>ΜΙΣΑΗΛΙΔΟΥ ΔΕΣΠΟΙΝΑ</v>
      </c>
      <c r="O213" s="38"/>
    </row>
    <row r="214" spans="2:15">
      <c r="B214" s="17"/>
      <c r="C214" s="17"/>
      <c r="D214" s="17"/>
      <c r="E214" s="17"/>
      <c r="F214" s="17"/>
      <c r="G214" s="17"/>
      <c r="H214" s="17"/>
      <c r="M214" s="43"/>
      <c r="N214" s="48"/>
      <c r="O214" s="38"/>
    </row>
    <row r="215" spans="2:15" ht="18.75">
      <c r="B215" s="17"/>
      <c r="C215" s="17"/>
      <c r="D215" s="17"/>
      <c r="E215" s="17"/>
      <c r="F215" s="17"/>
      <c r="G215" s="17"/>
      <c r="H215" s="17"/>
      <c r="M215" s="43"/>
      <c r="N215" s="50" t="str">
        <f>$A$3</f>
        <v>B’ Εξάμηνο   -  ΑΙΘΟΥΣΑ : 31</v>
      </c>
      <c r="O215" s="38"/>
    </row>
    <row r="216" spans="2:15" ht="18.75">
      <c r="B216" s="17"/>
      <c r="C216" s="17"/>
      <c r="D216" s="17"/>
      <c r="E216" s="17"/>
      <c r="F216" s="17"/>
      <c r="G216" s="17"/>
      <c r="H216" s="17"/>
      <c r="M216" s="43"/>
      <c r="N216" s="39"/>
      <c r="O216" s="38"/>
    </row>
    <row r="217" spans="2:15">
      <c r="B217" s="17"/>
      <c r="C217" s="17"/>
      <c r="D217" s="17"/>
      <c r="E217" s="17"/>
      <c r="F217" s="17"/>
      <c r="G217" s="17"/>
      <c r="H217" s="17"/>
      <c r="M217" s="43"/>
      <c r="N217" s="17"/>
      <c r="O217" s="38"/>
    </row>
    <row r="218" spans="2:15">
      <c r="B218" s="17"/>
      <c r="C218" s="17"/>
      <c r="D218" s="17"/>
      <c r="E218" s="17"/>
      <c r="F218" s="17"/>
      <c r="G218" s="17"/>
      <c r="H218" s="17"/>
      <c r="M218" s="17"/>
      <c r="N218" s="17"/>
      <c r="O218" s="17"/>
    </row>
    <row r="219" spans="2:15" ht="18.75">
      <c r="B219" s="17"/>
      <c r="C219" s="17"/>
      <c r="D219" s="17"/>
      <c r="E219" s="17"/>
      <c r="F219" s="17"/>
      <c r="G219" s="17"/>
      <c r="H219" s="17"/>
      <c r="M219" s="37"/>
      <c r="N219" s="44" t="str">
        <f>$N$203</f>
        <v>2018 Α</v>
      </c>
      <c r="O219" s="37"/>
    </row>
    <row r="220" spans="2:15" ht="15.75">
      <c r="B220" s="17"/>
      <c r="C220" s="17"/>
      <c r="D220" s="17"/>
      <c r="E220" s="17"/>
      <c r="F220" s="17"/>
      <c r="G220" s="17"/>
      <c r="H220" s="17"/>
      <c r="M220" s="37"/>
      <c r="N220" s="45"/>
      <c r="O220" s="37"/>
    </row>
    <row r="221" spans="2:15" ht="15.75">
      <c r="B221" s="17"/>
      <c r="C221" s="17"/>
      <c r="D221" s="17"/>
      <c r="E221" s="17"/>
      <c r="F221" s="17"/>
      <c r="G221" s="17"/>
      <c r="H221" s="17"/>
      <c r="M221" s="42"/>
      <c r="N221" s="46" t="str">
        <f>$A$1</f>
        <v>ΚΥΒΕΡΝΗΤΗΣ ΣΚΑΦΩΝ ΑΝΑΨΥΧΗΣ</v>
      </c>
      <c r="O221" s="37"/>
    </row>
    <row r="222" spans="2:15" ht="15.75">
      <c r="B222" s="17"/>
      <c r="C222" s="17"/>
      <c r="D222" s="17"/>
      <c r="E222" s="17"/>
      <c r="F222" s="17"/>
      <c r="G222" s="17"/>
      <c r="H222" s="17"/>
      <c r="M222" s="37"/>
      <c r="N222" s="47"/>
      <c r="O222" s="37"/>
    </row>
    <row r="223" spans="2:15" ht="15.75">
      <c r="B223" s="17"/>
      <c r="C223" s="17"/>
      <c r="D223" s="17"/>
      <c r="E223" s="17"/>
      <c r="F223" s="17"/>
      <c r="G223" s="17"/>
      <c r="H223" s="17"/>
      <c r="M223" s="37"/>
      <c r="N223" s="47"/>
      <c r="O223" s="37"/>
    </row>
    <row r="224" spans="2:15" ht="18.75">
      <c r="B224" s="17"/>
      <c r="C224" s="17"/>
      <c r="D224" s="17"/>
      <c r="E224" s="17"/>
      <c r="F224" s="17"/>
      <c r="G224" s="17"/>
      <c r="H224" s="17"/>
      <c r="M224" s="37"/>
      <c r="N224" s="49" t="str">
        <f>B11</f>
        <v xml:space="preserve">Ναυτιλία </v>
      </c>
      <c r="O224" s="37"/>
    </row>
    <row r="225" spans="2:15" ht="15.75">
      <c r="B225" s="17"/>
      <c r="C225" s="17"/>
      <c r="D225" s="17"/>
      <c r="E225" s="17"/>
      <c r="F225" s="17"/>
      <c r="G225" s="17"/>
      <c r="H225" s="17"/>
      <c r="M225" s="37"/>
      <c r="N225" s="47" t="str">
        <f>IF(N224=B11,IF(C11&lt;&gt;"",C9,IF(D11&lt;&gt;"",D9,0)))</f>
        <v>ΘΕΩΡΙΑ</v>
      </c>
      <c r="O225" s="37"/>
    </row>
    <row r="226" spans="2:15">
      <c r="B226" s="17"/>
      <c r="C226" s="17"/>
      <c r="D226" s="17"/>
      <c r="E226" s="17"/>
      <c r="F226" s="17"/>
      <c r="G226" s="17"/>
      <c r="H226" s="17"/>
      <c r="M226" s="43"/>
      <c r="N226" s="48"/>
      <c r="O226" s="38"/>
    </row>
    <row r="227" spans="2:15" ht="18.75">
      <c r="B227" s="17"/>
      <c r="C227" s="17"/>
      <c r="D227" s="17"/>
      <c r="E227" s="17"/>
      <c r="F227" s="17"/>
      <c r="G227" s="17"/>
      <c r="H227" s="17"/>
      <c r="M227" s="43"/>
      <c r="N227" s="49"/>
      <c r="O227" s="38"/>
    </row>
    <row r="228" spans="2:15">
      <c r="B228" s="17"/>
      <c r="C228" s="17"/>
      <c r="D228" s="17"/>
      <c r="E228" s="17"/>
      <c r="F228" s="17"/>
      <c r="G228" s="17"/>
      <c r="H228" s="17"/>
      <c r="M228" s="43"/>
      <c r="N228" s="48"/>
      <c r="O228" s="38"/>
    </row>
    <row r="229" spans="2:15">
      <c r="B229" s="17"/>
      <c r="C229" s="17"/>
      <c r="D229" s="17"/>
      <c r="E229" s="17"/>
      <c r="F229" s="17"/>
      <c r="G229" s="17"/>
      <c r="H229" s="17"/>
      <c r="M229" s="43"/>
      <c r="N229" s="48" t="str">
        <f>IF(N225="ΘΕΩΡΙΑ",G11,IF(N225="ΕΡΓΑΣΤΗΡΙΟ",H11,0))</f>
        <v>ΚΟΥΡΚΟΥΛΟΣ ΜΙΧΑΗΛ</v>
      </c>
      <c r="O229" s="38"/>
    </row>
    <row r="230" spans="2:15" ht="15.75">
      <c r="B230" s="17"/>
      <c r="C230" s="171"/>
      <c r="D230" s="171"/>
      <c r="E230" s="17"/>
      <c r="F230" s="160"/>
      <c r="G230" s="160"/>
      <c r="H230" s="17"/>
      <c r="M230" s="43"/>
      <c r="N230" s="48"/>
      <c r="O230" s="38"/>
    </row>
    <row r="231" spans="2:15" ht="18.75">
      <c r="B231" s="17"/>
      <c r="C231" s="17"/>
      <c r="D231" s="17"/>
      <c r="E231" s="17"/>
      <c r="F231" s="162"/>
      <c r="G231" s="167"/>
      <c r="H231" s="167"/>
      <c r="M231" s="43"/>
      <c r="N231" s="50" t="str">
        <f>$A$3</f>
        <v>B’ Εξάμηνο   -  ΑΙΘΟΥΣΑ : 31</v>
      </c>
      <c r="O231" s="38"/>
    </row>
    <row r="232" spans="2:15" ht="18.75">
      <c r="B232" s="17"/>
      <c r="C232" s="160"/>
      <c r="D232" s="160"/>
      <c r="E232" s="17"/>
      <c r="F232" s="173"/>
      <c r="G232" s="173"/>
      <c r="H232" s="17"/>
      <c r="M232" s="43"/>
      <c r="N232" s="39"/>
      <c r="O232" s="38"/>
    </row>
    <row r="233" spans="2:15">
      <c r="B233" s="17"/>
      <c r="C233" s="17"/>
      <c r="D233" s="17"/>
      <c r="E233" s="17"/>
      <c r="F233" s="173"/>
      <c r="G233" s="173"/>
      <c r="H233" s="17"/>
      <c r="M233" s="43"/>
      <c r="N233" s="17"/>
      <c r="O233" s="38"/>
    </row>
    <row r="234" spans="2:15">
      <c r="B234" s="17"/>
      <c r="C234" s="160"/>
      <c r="D234" s="160"/>
      <c r="E234" s="172"/>
      <c r="F234" s="172"/>
      <c r="G234" s="172"/>
      <c r="H234" s="172"/>
      <c r="M234" s="17"/>
      <c r="N234" s="17"/>
      <c r="O234" s="17"/>
    </row>
    <row r="235" spans="2:15" ht="18.75">
      <c r="B235" s="17"/>
      <c r="C235" s="160"/>
      <c r="D235" s="160"/>
      <c r="E235" s="17"/>
      <c r="F235" s="17"/>
      <c r="G235" s="17"/>
      <c r="H235" s="17"/>
      <c r="M235" s="37"/>
      <c r="N235" s="44" t="str">
        <f>$N$203</f>
        <v>2018 Α</v>
      </c>
      <c r="O235" s="37"/>
    </row>
    <row r="236" spans="2:15" ht="15.75">
      <c r="B236" s="17"/>
      <c r="C236" s="160"/>
      <c r="D236" s="160"/>
      <c r="E236" s="17"/>
      <c r="F236" s="17"/>
      <c r="G236" s="17"/>
      <c r="H236" s="17"/>
      <c r="M236" s="37"/>
      <c r="N236" s="45"/>
      <c r="O236" s="37"/>
    </row>
    <row r="237" spans="2:15" ht="15.75">
      <c r="B237" s="17"/>
      <c r="C237" s="160"/>
      <c r="D237" s="160"/>
      <c r="E237" s="17"/>
      <c r="F237" s="17"/>
      <c r="G237" s="17"/>
      <c r="H237" s="17"/>
      <c r="M237" s="42"/>
      <c r="N237" s="46" t="str">
        <f>$A$1</f>
        <v>ΚΥΒΕΡΝΗΤΗΣ ΣΚΑΦΩΝ ΑΝΑΨΥΧΗΣ</v>
      </c>
      <c r="O237" s="37"/>
    </row>
    <row r="238" spans="2:15" ht="15.75">
      <c r="B238" s="17"/>
      <c r="C238" s="160"/>
      <c r="D238" s="160"/>
      <c r="E238" s="17"/>
      <c r="F238" s="17"/>
      <c r="G238" s="17"/>
      <c r="H238" s="17"/>
      <c r="M238" s="37"/>
      <c r="N238" s="47"/>
      <c r="O238" s="37"/>
    </row>
    <row r="239" spans="2:15" ht="15.75">
      <c r="B239" s="173"/>
      <c r="C239" s="17"/>
      <c r="D239" s="17"/>
      <c r="E239" s="17"/>
      <c r="F239" s="17"/>
      <c r="G239" s="17"/>
      <c r="H239" s="17"/>
      <c r="M239" s="37"/>
      <c r="N239" s="47"/>
      <c r="O239" s="37"/>
    </row>
    <row r="240" spans="2:15" ht="18.75">
      <c r="B240" s="17"/>
      <c r="C240" s="17"/>
      <c r="D240" s="17"/>
      <c r="E240" s="17"/>
      <c r="F240" s="17"/>
      <c r="G240" s="17"/>
      <c r="H240" s="17"/>
      <c r="M240" s="37"/>
      <c r="N240" s="49" t="str">
        <f>B12</f>
        <v>Ναυτική Τέχνη – Ναυτοσύνη</v>
      </c>
      <c r="O240" s="37"/>
    </row>
    <row r="241" spans="2:15" ht="15.75">
      <c r="B241" s="17"/>
      <c r="C241" s="17"/>
      <c r="D241" s="17"/>
      <c r="E241" s="17"/>
      <c r="F241" s="17"/>
      <c r="G241" s="17"/>
      <c r="H241" s="17"/>
      <c r="M241" s="37"/>
      <c r="N241" s="47" t="str">
        <f>IF(N240=B12,IF(C12&lt;&gt;"",C9,IF(D12&lt;&gt;"",D9,0)))</f>
        <v>ΘΕΩΡΙΑ</v>
      </c>
      <c r="O241" s="37"/>
    </row>
    <row r="242" spans="2:15">
      <c r="B242" s="17"/>
      <c r="C242" s="17"/>
      <c r="D242" s="17"/>
      <c r="E242" s="17"/>
      <c r="F242" s="17"/>
      <c r="G242" s="17"/>
      <c r="H242" s="17"/>
      <c r="M242" s="43"/>
      <c r="N242" s="48"/>
      <c r="O242" s="38"/>
    </row>
    <row r="243" spans="2:15" ht="18.75">
      <c r="B243" s="17"/>
      <c r="C243" s="17"/>
      <c r="D243" s="17"/>
      <c r="E243" s="17"/>
      <c r="F243" s="17"/>
      <c r="G243" s="17"/>
      <c r="H243" s="17"/>
      <c r="M243" s="43"/>
      <c r="N243" s="49"/>
      <c r="O243" s="38"/>
    </row>
    <row r="244" spans="2:15">
      <c r="B244" s="17"/>
      <c r="C244" s="17"/>
      <c r="D244" s="17"/>
      <c r="E244" s="17"/>
      <c r="F244" s="17"/>
      <c r="G244" s="17"/>
      <c r="H244" s="17"/>
      <c r="M244" s="43"/>
      <c r="N244" s="48"/>
      <c r="O244" s="38"/>
    </row>
    <row r="245" spans="2:15">
      <c r="B245" s="17"/>
      <c r="C245" s="17"/>
      <c r="D245" s="17"/>
      <c r="E245" s="17"/>
      <c r="F245" s="17"/>
      <c r="G245" s="17"/>
      <c r="H245" s="17"/>
      <c r="M245" s="43"/>
      <c r="N245" s="48" t="str">
        <f>IF(N241="ΘΕΩΡΙΑ",G12,IF(N241="ΕΡΓΑΣΤΗΡΙΟ",H12,0))</f>
        <v>ΧΡΙΣΤΟΔΟΥΛΟΥ ΓΕΩΡΓΙΟΣ</v>
      </c>
      <c r="O245" s="38"/>
    </row>
    <row r="246" spans="2:15">
      <c r="B246" s="17"/>
      <c r="C246" s="17"/>
      <c r="D246" s="17"/>
      <c r="E246" s="17"/>
      <c r="F246" s="17"/>
      <c r="G246" s="17"/>
      <c r="H246" s="17"/>
      <c r="M246" s="43"/>
      <c r="N246" s="48"/>
      <c r="O246" s="38"/>
    </row>
    <row r="247" spans="2:15" ht="18.75">
      <c r="B247" s="174"/>
      <c r="C247" s="22"/>
      <c r="D247" s="22"/>
      <c r="E247" s="22"/>
      <c r="F247" s="22"/>
      <c r="G247" s="22"/>
      <c r="H247" s="22"/>
      <c r="M247" s="43"/>
      <c r="N247" s="50" t="str">
        <f>$A$3</f>
        <v>B’ Εξάμηνο   -  ΑΙΘΟΥΣΑ : 31</v>
      </c>
      <c r="O247" s="38"/>
    </row>
    <row r="248" spans="2:15" ht="18.75">
      <c r="B248" s="22"/>
      <c r="C248" s="22"/>
      <c r="D248" s="22"/>
      <c r="E248" s="22"/>
      <c r="F248" s="22"/>
      <c r="G248" s="22"/>
      <c r="H248" s="22"/>
      <c r="M248" s="43"/>
      <c r="N248" s="39"/>
      <c r="O248" s="38"/>
    </row>
    <row r="249" spans="2:15" ht="15" customHeight="1">
      <c r="B249" s="161"/>
      <c r="C249" s="161"/>
      <c r="D249" s="161"/>
      <c r="E249" s="161"/>
      <c r="F249" s="161"/>
      <c r="G249" s="161"/>
      <c r="H249" s="161"/>
      <c r="M249" s="43"/>
      <c r="N249" s="17"/>
      <c r="O249" s="38"/>
    </row>
    <row r="250" spans="2:15" ht="15" customHeight="1">
      <c r="B250" s="161"/>
      <c r="C250" s="161"/>
      <c r="D250" s="161"/>
      <c r="E250" s="161"/>
      <c r="F250" s="161"/>
      <c r="G250" s="161"/>
      <c r="H250" s="161"/>
      <c r="M250" s="17"/>
      <c r="N250" s="17"/>
      <c r="O250" s="17"/>
    </row>
    <row r="251" spans="2:15" ht="18.75">
      <c r="B251" s="161"/>
      <c r="C251" s="161"/>
      <c r="D251" s="161"/>
      <c r="E251" s="161"/>
      <c r="F251" s="161"/>
      <c r="G251" s="161"/>
      <c r="H251" s="161"/>
      <c r="M251" s="37"/>
      <c r="N251" s="44" t="str">
        <f>$N$203</f>
        <v>2018 Α</v>
      </c>
      <c r="O251" s="37"/>
    </row>
    <row r="252" spans="2:15" ht="15.75" customHeight="1">
      <c r="B252" s="161"/>
      <c r="C252" s="161"/>
      <c r="D252" s="161"/>
      <c r="E252" s="161"/>
      <c r="F252" s="161"/>
      <c r="G252" s="161"/>
      <c r="H252" s="161"/>
      <c r="M252" s="37"/>
      <c r="N252" s="45"/>
      <c r="O252" s="37"/>
    </row>
    <row r="253" spans="2:15" ht="15.75" customHeight="1">
      <c r="B253" s="161"/>
      <c r="C253" s="161"/>
      <c r="D253" s="161"/>
      <c r="E253" s="161"/>
      <c r="F253" s="161"/>
      <c r="G253" s="161"/>
      <c r="H253" s="161"/>
      <c r="M253" s="42"/>
      <c r="N253" s="46" t="str">
        <f>$A$1</f>
        <v>ΚΥΒΕΡΝΗΤΗΣ ΣΚΑΦΩΝ ΑΝΑΨΥΧΗΣ</v>
      </c>
      <c r="O253" s="37"/>
    </row>
    <row r="254" spans="2:15" ht="15.75" customHeight="1">
      <c r="B254" s="161"/>
      <c r="C254" s="161"/>
      <c r="D254" s="161"/>
      <c r="E254" s="161"/>
      <c r="F254" s="161"/>
      <c r="G254" s="161"/>
      <c r="H254" s="161"/>
      <c r="M254" s="37"/>
      <c r="N254" s="47"/>
      <c r="O254" s="37"/>
    </row>
    <row r="255" spans="2:15" ht="15.75" customHeight="1">
      <c r="B255" s="161"/>
      <c r="C255" s="161"/>
      <c r="D255" s="161"/>
      <c r="E255" s="161"/>
      <c r="F255" s="161"/>
      <c r="G255" s="161"/>
      <c r="H255" s="161"/>
      <c r="M255" s="37"/>
      <c r="N255" s="47"/>
      <c r="O255" s="37"/>
    </row>
    <row r="256" spans="2:15" ht="18.75">
      <c r="B256" s="161"/>
      <c r="C256" s="161"/>
      <c r="D256" s="161"/>
      <c r="E256" s="161"/>
      <c r="F256" s="161"/>
      <c r="G256" s="161"/>
      <c r="H256" s="161"/>
      <c r="M256" s="37"/>
      <c r="N256" s="49" t="str">
        <f>B13</f>
        <v>Στοιχεία Ναυπηγικής</v>
      </c>
      <c r="O256" s="37"/>
    </row>
    <row r="257" spans="2:15" ht="15.75" customHeight="1">
      <c r="B257" s="161"/>
      <c r="C257" s="161"/>
      <c r="D257" s="161"/>
      <c r="E257" s="161"/>
      <c r="F257" s="161"/>
      <c r="G257" s="161"/>
      <c r="H257" s="161"/>
      <c r="M257" s="37"/>
      <c r="N257" s="47" t="str">
        <f>IF(N256=B13,IF(C13&lt;&gt;"",C9,IF(D13&lt;&gt;"",D9,0)))</f>
        <v>ΘΕΩΡΙΑ</v>
      </c>
      <c r="O257" s="37"/>
    </row>
    <row r="258" spans="2:15" ht="15" customHeight="1">
      <c r="B258" s="161"/>
      <c r="C258" s="161"/>
      <c r="D258" s="161"/>
      <c r="E258" s="161"/>
      <c r="F258" s="161"/>
      <c r="G258" s="161"/>
      <c r="H258" s="161"/>
      <c r="M258" s="43"/>
      <c r="N258" s="48"/>
      <c r="O258" s="38"/>
    </row>
    <row r="259" spans="2:15" ht="18.75">
      <c r="B259" s="161"/>
      <c r="C259" s="161"/>
      <c r="D259" s="161"/>
      <c r="E259" s="161"/>
      <c r="F259" s="161"/>
      <c r="G259" s="161"/>
      <c r="H259" s="161"/>
      <c r="M259" s="43"/>
      <c r="N259" s="49"/>
      <c r="O259" s="38"/>
    </row>
    <row r="260" spans="2:15" ht="15" customHeight="1">
      <c r="B260" s="161"/>
      <c r="C260" s="161"/>
      <c r="D260" s="161"/>
      <c r="E260" s="161"/>
      <c r="F260" s="161"/>
      <c r="G260" s="161"/>
      <c r="H260" s="161"/>
      <c r="M260" s="43"/>
      <c r="N260" s="48"/>
      <c r="O260" s="38"/>
    </row>
    <row r="261" spans="2:15" ht="15" customHeight="1">
      <c r="B261" s="161"/>
      <c r="C261" s="161"/>
      <c r="D261" s="161"/>
      <c r="E261" s="161"/>
      <c r="F261" s="161"/>
      <c r="G261" s="161"/>
      <c r="H261" s="161"/>
      <c r="M261" s="43"/>
      <c r="N261" s="48" t="str">
        <f>IF(N257="ΘΕΩΡΙΑ",G13,IF(N257="ΕΡΓΑΣΤΗΡΙΟ",H13,0))</f>
        <v>ΛΕΛΕΚΗ ΜΑΡΙΑ</v>
      </c>
      <c r="O261" s="38"/>
    </row>
    <row r="262" spans="2:15" ht="15" customHeight="1">
      <c r="B262" s="161"/>
      <c r="C262" s="161"/>
      <c r="D262" s="161"/>
      <c r="E262" s="161"/>
      <c r="F262" s="161"/>
      <c r="G262" s="161"/>
      <c r="H262" s="161"/>
      <c r="M262" s="43"/>
      <c r="N262" s="48"/>
      <c r="O262" s="38"/>
    </row>
    <row r="263" spans="2:15" ht="18.75">
      <c r="B263" s="161"/>
      <c r="C263" s="161"/>
      <c r="D263" s="161"/>
      <c r="E263" s="161"/>
      <c r="F263" s="161"/>
      <c r="G263" s="161"/>
      <c r="H263" s="161"/>
      <c r="M263" s="43"/>
      <c r="N263" s="50" t="str">
        <f>$A$3</f>
        <v>B’ Εξάμηνο   -  ΑΙΘΟΥΣΑ : 31</v>
      </c>
      <c r="O263" s="38"/>
    </row>
    <row r="264" spans="2:15" ht="18.75">
      <c r="B264" s="161"/>
      <c r="C264" s="161"/>
      <c r="D264" s="161"/>
      <c r="E264" s="161"/>
      <c r="F264" s="161"/>
      <c r="G264" s="161"/>
      <c r="H264" s="161"/>
      <c r="M264" s="43"/>
      <c r="N264" s="39"/>
      <c r="O264" s="38"/>
    </row>
    <row r="265" spans="2:15" ht="15" customHeight="1">
      <c r="B265" s="161"/>
      <c r="C265" s="161"/>
      <c r="D265" s="161"/>
      <c r="E265" s="161"/>
      <c r="F265" s="161"/>
      <c r="G265" s="161"/>
      <c r="H265" s="161"/>
      <c r="M265" s="43"/>
      <c r="N265" s="17"/>
      <c r="O265" s="38"/>
    </row>
    <row r="266" spans="2:15" ht="15" customHeight="1">
      <c r="B266" s="161"/>
      <c r="C266" s="161"/>
      <c r="D266" s="161"/>
      <c r="E266" s="161"/>
      <c r="F266" s="161"/>
      <c r="G266" s="161"/>
      <c r="H266" s="161"/>
      <c r="M266" s="17"/>
      <c r="N266" s="17"/>
      <c r="O266" s="17"/>
    </row>
    <row r="267" spans="2:15" ht="18.75">
      <c r="B267" s="161"/>
      <c r="C267" s="161"/>
      <c r="D267" s="161"/>
      <c r="E267" s="161"/>
      <c r="F267" s="161"/>
      <c r="G267" s="161"/>
      <c r="H267" s="161"/>
      <c r="M267" s="37"/>
      <c r="N267" s="44" t="str">
        <f>$N$203</f>
        <v>2018 Α</v>
      </c>
      <c r="O267" s="37"/>
    </row>
    <row r="268" spans="2:15" ht="15.75" customHeight="1">
      <c r="B268" s="161"/>
      <c r="C268" s="161"/>
      <c r="D268" s="161"/>
      <c r="E268" s="161"/>
      <c r="F268" s="161"/>
      <c r="G268" s="161"/>
      <c r="H268" s="161"/>
      <c r="M268" s="37"/>
      <c r="N268" s="45"/>
      <c r="O268" s="37"/>
    </row>
    <row r="269" spans="2:15" ht="15.75" customHeight="1">
      <c r="B269" s="161"/>
      <c r="C269" s="161"/>
      <c r="D269" s="161"/>
      <c r="E269" s="161"/>
      <c r="F269" s="161"/>
      <c r="G269" s="161"/>
      <c r="H269" s="161"/>
      <c r="M269" s="42"/>
      <c r="N269" s="46" t="str">
        <f>$A$1</f>
        <v>ΚΥΒΕΡΝΗΤΗΣ ΣΚΑΦΩΝ ΑΝΑΨΥΧΗΣ</v>
      </c>
      <c r="O269" s="37"/>
    </row>
    <row r="270" spans="2:15" ht="15.75" customHeight="1">
      <c r="B270" s="161"/>
      <c r="C270" s="161"/>
      <c r="D270" s="161"/>
      <c r="E270" s="161"/>
      <c r="F270" s="161"/>
      <c r="G270" s="161"/>
      <c r="H270" s="161"/>
      <c r="M270" s="37"/>
      <c r="N270" s="47"/>
      <c r="O270" s="37"/>
    </row>
    <row r="271" spans="2:15" ht="15.75" customHeight="1">
      <c r="B271" s="161"/>
      <c r="C271" s="161"/>
      <c r="D271" s="161"/>
      <c r="E271" s="161"/>
      <c r="F271" s="161"/>
      <c r="G271" s="161"/>
      <c r="H271" s="161"/>
      <c r="M271" s="37"/>
      <c r="N271" s="47"/>
      <c r="O271" s="37"/>
    </row>
    <row r="272" spans="2:15" ht="18.75">
      <c r="B272" s="161"/>
      <c r="C272" s="161"/>
      <c r="D272" s="161"/>
      <c r="E272" s="161"/>
      <c r="F272" s="161"/>
      <c r="G272" s="161"/>
      <c r="H272" s="161"/>
      <c r="M272" s="37"/>
      <c r="N272" s="49" t="str">
        <f>B14</f>
        <v xml:space="preserve">Τεχνική Κατάρτιση </v>
      </c>
      <c r="O272" s="37"/>
    </row>
    <row r="273" spans="2:15" ht="15.75" customHeight="1">
      <c r="B273" s="161"/>
      <c r="C273" s="161"/>
      <c r="D273" s="161"/>
      <c r="E273" s="161"/>
      <c r="F273" s="161"/>
      <c r="G273" s="161"/>
      <c r="H273" s="161"/>
      <c r="M273" s="37"/>
      <c r="N273" s="47" t="str">
        <f>IF(N272=B14,IF(C14&lt;&gt;"",C9,IF(D14&lt;&gt;"",D9,0)))</f>
        <v>ΘΕΩΡΙΑ</v>
      </c>
      <c r="O273" s="37"/>
    </row>
    <row r="274" spans="2:15" ht="15" customHeight="1">
      <c r="B274" s="161"/>
      <c r="C274" s="161"/>
      <c r="D274" s="161"/>
      <c r="E274" s="161"/>
      <c r="F274" s="161"/>
      <c r="G274" s="161"/>
      <c r="H274" s="161"/>
      <c r="M274" s="43"/>
      <c r="N274" s="48"/>
      <c r="O274" s="38"/>
    </row>
    <row r="275" spans="2:15" ht="18.75">
      <c r="B275" s="161"/>
      <c r="C275" s="161"/>
      <c r="D275" s="161"/>
      <c r="E275" s="161"/>
      <c r="F275" s="161"/>
      <c r="G275" s="161"/>
      <c r="H275" s="161"/>
      <c r="M275" s="43"/>
      <c r="N275" s="49"/>
      <c r="O275" s="38"/>
    </row>
    <row r="276" spans="2:15" ht="15" customHeight="1">
      <c r="B276" s="161"/>
      <c r="C276" s="161"/>
      <c r="D276" s="161"/>
      <c r="E276" s="161"/>
      <c r="F276" s="161"/>
      <c r="G276" s="161"/>
      <c r="H276" s="161"/>
      <c r="M276" s="43"/>
      <c r="N276" s="48"/>
      <c r="O276" s="38"/>
    </row>
    <row r="277" spans="2:15" ht="15" customHeight="1">
      <c r="B277" s="161"/>
      <c r="C277" s="161"/>
      <c r="D277" s="161"/>
      <c r="E277" s="161"/>
      <c r="F277" s="161"/>
      <c r="G277" s="161"/>
      <c r="H277" s="161"/>
      <c r="M277" s="43"/>
      <c r="N277" s="48" t="str">
        <f>IF(N273="ΘΕΩΡΙΑ",G14,IF(N273="ΕΡΓΑΣΤΗΡΙΟ",H14,0))</f>
        <v>ΧΡΙΣΤΟΔΟΥΛΟΥ ΓΕΩΡΓΙΟΣ</v>
      </c>
      <c r="O277" s="38"/>
    </row>
    <row r="278" spans="2:15" ht="15" customHeight="1">
      <c r="B278" s="161"/>
      <c r="C278" s="161"/>
      <c r="D278" s="161"/>
      <c r="E278" s="161"/>
      <c r="F278" s="161"/>
      <c r="G278" s="161"/>
      <c r="H278" s="161"/>
      <c r="M278" s="43"/>
      <c r="N278" s="48"/>
      <c r="O278" s="38"/>
    </row>
    <row r="279" spans="2:15" ht="18.75">
      <c r="B279" s="161"/>
      <c r="C279" s="161"/>
      <c r="D279" s="161"/>
      <c r="E279" s="161"/>
      <c r="F279" s="161"/>
      <c r="G279" s="161"/>
      <c r="H279" s="161"/>
      <c r="M279" s="43"/>
      <c r="N279" s="50" t="str">
        <f>$A$3</f>
        <v>B’ Εξάμηνο   -  ΑΙΘΟΥΣΑ : 31</v>
      </c>
      <c r="O279" s="38"/>
    </row>
    <row r="280" spans="2:15" ht="18.75">
      <c r="B280" s="161"/>
      <c r="C280" s="161"/>
      <c r="D280" s="161"/>
      <c r="E280" s="161"/>
      <c r="F280" s="161"/>
      <c r="G280" s="161"/>
      <c r="H280" s="161"/>
      <c r="M280" s="43"/>
      <c r="N280" s="39"/>
      <c r="O280" s="38"/>
    </row>
    <row r="281" spans="2:15" ht="15" customHeight="1">
      <c r="B281" s="161"/>
      <c r="C281" s="161"/>
      <c r="D281" s="161"/>
      <c r="E281" s="161"/>
      <c r="F281" s="161"/>
      <c r="G281" s="161"/>
      <c r="H281" s="161"/>
      <c r="M281" s="43"/>
      <c r="N281" s="17"/>
      <c r="O281" s="38"/>
    </row>
    <row r="282" spans="2:15" ht="15" customHeight="1">
      <c r="B282" s="161"/>
      <c r="C282" s="161"/>
      <c r="D282" s="161"/>
      <c r="E282" s="161"/>
      <c r="F282" s="161"/>
      <c r="G282" s="161"/>
      <c r="H282" s="161"/>
      <c r="M282" s="17"/>
      <c r="N282" s="17"/>
      <c r="O282" s="17"/>
    </row>
    <row r="283" spans="2:15" ht="18.75">
      <c r="B283" s="161"/>
      <c r="C283" s="161"/>
      <c r="D283" s="161"/>
      <c r="E283" s="161"/>
      <c r="F283" s="161"/>
      <c r="G283" s="161"/>
      <c r="H283" s="161"/>
      <c r="M283" s="37"/>
      <c r="N283" s="44" t="str">
        <f>$N$203</f>
        <v>2018 Α</v>
      </c>
      <c r="O283" s="37"/>
    </row>
    <row r="284" spans="2:15" ht="15.75" customHeight="1">
      <c r="B284" s="161"/>
      <c r="C284" s="161"/>
      <c r="D284" s="161"/>
      <c r="E284" s="161"/>
      <c r="F284" s="161"/>
      <c r="G284" s="161"/>
      <c r="H284" s="161"/>
      <c r="M284" s="37"/>
      <c r="N284" s="45"/>
      <c r="O284" s="37"/>
    </row>
    <row r="285" spans="2:15" ht="15.75" customHeight="1">
      <c r="B285" s="161"/>
      <c r="C285" s="161"/>
      <c r="D285" s="161"/>
      <c r="E285" s="161"/>
      <c r="F285" s="161"/>
      <c r="G285" s="161"/>
      <c r="H285" s="161"/>
      <c r="M285" s="42"/>
      <c r="N285" s="46" t="str">
        <f>$A$1</f>
        <v>ΚΥΒΕΡΝΗΤΗΣ ΣΚΑΦΩΝ ΑΝΑΨΥΧΗΣ</v>
      </c>
      <c r="O285" s="37"/>
    </row>
    <row r="286" spans="2:15" ht="15.75" customHeight="1">
      <c r="B286" s="161"/>
      <c r="C286" s="161"/>
      <c r="D286" s="161"/>
      <c r="E286" s="161"/>
      <c r="F286" s="161"/>
      <c r="G286" s="161"/>
      <c r="H286" s="161"/>
      <c r="M286" s="37"/>
      <c r="N286" s="47"/>
      <c r="O286" s="37"/>
    </row>
    <row r="287" spans="2:15" ht="15.75" customHeight="1">
      <c r="B287" s="161"/>
      <c r="C287" s="161"/>
      <c r="D287" s="161"/>
      <c r="E287" s="161"/>
      <c r="F287" s="161"/>
      <c r="G287" s="161"/>
      <c r="H287" s="161"/>
      <c r="M287" s="37"/>
      <c r="N287" s="47"/>
      <c r="O287" s="37"/>
    </row>
    <row r="288" spans="2:15" ht="18.75">
      <c r="B288" s="161"/>
      <c r="C288" s="161"/>
      <c r="D288" s="161"/>
      <c r="E288" s="161"/>
      <c r="F288" s="161"/>
      <c r="G288" s="161"/>
      <c r="H288" s="161"/>
      <c r="M288" s="37"/>
      <c r="N288" s="49" t="str">
        <f>B15</f>
        <v>Ναυτιλιακή Νομοθεσία</v>
      </c>
      <c r="O288" s="37"/>
    </row>
    <row r="289" spans="2:15" ht="15.75" customHeight="1">
      <c r="B289" s="161"/>
      <c r="C289" s="161"/>
      <c r="D289" s="161"/>
      <c r="E289" s="161"/>
      <c r="F289" s="161"/>
      <c r="G289" s="161"/>
      <c r="H289" s="161"/>
      <c r="M289" s="37"/>
      <c r="N289" s="47" t="str">
        <f>IF(N288=B15,IF(C15&lt;&gt;"",C9,IF(D15&lt;&gt;"",D9,0)))</f>
        <v>ΘΕΩΡΙΑ</v>
      </c>
      <c r="O289" s="37"/>
    </row>
    <row r="290" spans="2:15" ht="15" customHeight="1">
      <c r="B290" s="161"/>
      <c r="C290" s="161"/>
      <c r="D290" s="161"/>
      <c r="E290" s="161"/>
      <c r="F290" s="161"/>
      <c r="G290" s="161"/>
      <c r="H290" s="161"/>
      <c r="M290" s="43"/>
      <c r="N290" s="48"/>
      <c r="O290" s="38"/>
    </row>
    <row r="291" spans="2:15" ht="18.75">
      <c r="B291" s="161"/>
      <c r="C291" s="161"/>
      <c r="D291" s="161"/>
      <c r="E291" s="161"/>
      <c r="F291" s="161"/>
      <c r="G291" s="161"/>
      <c r="H291" s="161"/>
      <c r="M291" s="43"/>
      <c r="N291" s="49"/>
      <c r="O291" s="38"/>
    </row>
    <row r="292" spans="2:15" ht="15" customHeight="1">
      <c r="B292" s="161"/>
      <c r="C292" s="161"/>
      <c r="D292" s="161"/>
      <c r="E292" s="161"/>
      <c r="F292" s="161"/>
      <c r="G292" s="161"/>
      <c r="H292" s="161"/>
      <c r="M292" s="43"/>
      <c r="N292" s="48"/>
      <c r="O292" s="38"/>
    </row>
    <row r="293" spans="2:15" ht="15" customHeight="1">
      <c r="B293" s="161"/>
      <c r="C293" s="161"/>
      <c r="D293" s="161"/>
      <c r="E293" s="161"/>
      <c r="F293" s="161"/>
      <c r="G293" s="161"/>
      <c r="H293" s="161"/>
      <c r="M293" s="43"/>
      <c r="N293" s="48" t="str">
        <f>IF(N289="ΘΕΩΡΙΑ",G15,IF(N289="ΕΡΓΑΣΤΗΡΙΟ",H15,0))</f>
        <v>ΒΟΛΟΝΑΚΗ ΑΙΚΑΤΕΡΙΝΗ</v>
      </c>
      <c r="O293" s="38"/>
    </row>
    <row r="294" spans="2:15" ht="15" customHeight="1">
      <c r="B294" s="161"/>
      <c r="C294" s="161"/>
      <c r="D294" s="161"/>
      <c r="E294" s="161"/>
      <c r="F294" s="161"/>
      <c r="G294" s="161"/>
      <c r="H294" s="161"/>
      <c r="M294" s="43"/>
      <c r="N294" s="48"/>
      <c r="O294" s="38"/>
    </row>
    <row r="295" spans="2:15" ht="18.75">
      <c r="B295" s="161"/>
      <c r="C295" s="161"/>
      <c r="D295" s="161"/>
      <c r="E295" s="161"/>
      <c r="F295" s="161"/>
      <c r="G295" s="161"/>
      <c r="H295" s="161"/>
      <c r="M295" s="43"/>
      <c r="N295" s="50" t="str">
        <f>$A$3</f>
        <v>B’ Εξάμηνο   -  ΑΙΘΟΥΣΑ : 31</v>
      </c>
      <c r="O295" s="38"/>
    </row>
    <row r="296" spans="2:15" ht="18.75">
      <c r="B296" s="161"/>
      <c r="C296" s="161"/>
      <c r="D296" s="161"/>
      <c r="E296" s="161"/>
      <c r="F296" s="161"/>
      <c r="G296" s="161"/>
      <c r="H296" s="161"/>
      <c r="M296" s="43"/>
      <c r="N296" s="39"/>
      <c r="O296" s="38"/>
    </row>
    <row r="297" spans="2:15" ht="15" customHeight="1">
      <c r="B297" s="161"/>
      <c r="C297" s="161"/>
      <c r="D297" s="161"/>
      <c r="E297" s="161"/>
      <c r="F297" s="161"/>
      <c r="G297" s="161"/>
      <c r="H297" s="161"/>
      <c r="M297" s="43"/>
      <c r="N297" s="17"/>
      <c r="O297" s="38"/>
    </row>
    <row r="298" spans="2:15" ht="15" customHeight="1">
      <c r="B298" s="161"/>
      <c r="C298" s="161"/>
      <c r="D298" s="161"/>
      <c r="E298" s="161"/>
      <c r="F298" s="161"/>
      <c r="G298" s="161"/>
      <c r="H298" s="161"/>
      <c r="M298" s="17"/>
      <c r="N298" s="17"/>
      <c r="O298" s="17"/>
    </row>
    <row r="299" spans="2:15" ht="18.75">
      <c r="B299" s="161"/>
      <c r="C299" s="161"/>
      <c r="D299" s="161"/>
      <c r="E299" s="161"/>
      <c r="F299" s="161"/>
      <c r="G299" s="161"/>
      <c r="H299" s="161"/>
      <c r="M299" s="37"/>
      <c r="N299" s="44" t="str">
        <f>$N$203</f>
        <v>2018 Α</v>
      </c>
      <c r="O299" s="37"/>
    </row>
    <row r="300" spans="2:15" ht="15.75" customHeight="1">
      <c r="B300" s="161"/>
      <c r="C300" s="161"/>
      <c r="D300" s="161"/>
      <c r="E300" s="161"/>
      <c r="F300" s="161"/>
      <c r="G300" s="161"/>
      <c r="H300" s="161"/>
      <c r="M300" s="37"/>
      <c r="N300" s="45"/>
      <c r="O300" s="37"/>
    </row>
    <row r="301" spans="2:15" ht="15.75" customHeight="1">
      <c r="B301" s="161"/>
      <c r="C301" s="161"/>
      <c r="D301" s="161"/>
      <c r="E301" s="161"/>
      <c r="F301" s="161"/>
      <c r="G301" s="161"/>
      <c r="H301" s="161"/>
      <c r="M301" s="42"/>
      <c r="N301" s="46" t="str">
        <f>$A$1</f>
        <v>ΚΥΒΕΡΝΗΤΗΣ ΣΚΑΦΩΝ ΑΝΑΨΥΧΗΣ</v>
      </c>
      <c r="O301" s="37"/>
    </row>
    <row r="302" spans="2:15" ht="15.75">
      <c r="B302" s="160"/>
      <c r="C302" s="160"/>
      <c r="D302" s="160"/>
      <c r="E302" s="160"/>
      <c r="F302" s="160"/>
      <c r="G302" s="160"/>
      <c r="H302" s="160"/>
      <c r="M302" s="37"/>
      <c r="N302" s="47"/>
      <c r="O302" s="37"/>
    </row>
    <row r="303" spans="2:15" ht="15.75">
      <c r="B303" s="160"/>
      <c r="C303" s="171"/>
      <c r="D303" s="171"/>
      <c r="E303" s="160"/>
      <c r="F303" s="26"/>
      <c r="G303" s="160"/>
      <c r="H303" s="160"/>
      <c r="M303" s="37"/>
      <c r="N303" s="47"/>
      <c r="O303" s="37"/>
    </row>
    <row r="304" spans="2:15" ht="18.75">
      <c r="B304" s="160"/>
      <c r="C304" s="160"/>
      <c r="D304" s="160"/>
      <c r="E304" s="160"/>
      <c r="F304" s="160"/>
      <c r="G304" s="160"/>
      <c r="H304" s="160"/>
      <c r="M304" s="37"/>
      <c r="N304" s="49" t="str">
        <f>B16</f>
        <v>Γιώτιγκ και Τουρισμός</v>
      </c>
      <c r="O304" s="37"/>
    </row>
    <row r="305" spans="2:15" ht="15.75">
      <c r="B305" s="160"/>
      <c r="C305" s="160"/>
      <c r="D305" s="160"/>
      <c r="E305" s="160"/>
      <c r="F305" s="160"/>
      <c r="G305" s="160"/>
      <c r="H305" s="160"/>
      <c r="M305" s="37"/>
      <c r="N305" s="47" t="str">
        <f>IF(N304=B16,IF(C16&lt;&gt;"",C9,IF(D16&lt;&gt;"",D9,0)))</f>
        <v>ΘΕΩΡΙΑ</v>
      </c>
      <c r="O305" s="37"/>
    </row>
    <row r="306" spans="2:15">
      <c r="B306" s="160"/>
      <c r="C306" s="160"/>
      <c r="D306" s="160"/>
      <c r="E306" s="160"/>
      <c r="F306" s="160"/>
      <c r="G306" s="160"/>
      <c r="H306" s="160"/>
      <c r="M306" s="43"/>
      <c r="N306" s="48"/>
      <c r="O306" s="38"/>
    </row>
    <row r="307" spans="2:15" ht="18.75">
      <c r="B307" s="160"/>
      <c r="C307" s="160"/>
      <c r="D307" s="160"/>
      <c r="E307" s="160"/>
      <c r="F307" s="26"/>
      <c r="G307" s="26"/>
      <c r="H307" s="160"/>
      <c r="M307" s="43"/>
      <c r="N307" s="49"/>
      <c r="O307" s="38"/>
    </row>
    <row r="308" spans="2:15">
      <c r="B308" s="160"/>
      <c r="C308" s="160"/>
      <c r="D308" s="160"/>
      <c r="E308" s="160"/>
      <c r="F308" s="160"/>
      <c r="G308" s="160"/>
      <c r="H308" s="160"/>
      <c r="M308" s="43"/>
      <c r="N308" s="48"/>
      <c r="O308" s="38"/>
    </row>
    <row r="309" spans="2:15">
      <c r="B309" s="160"/>
      <c r="C309" s="160"/>
      <c r="D309" s="160"/>
      <c r="E309" s="160"/>
      <c r="F309" s="26"/>
      <c r="G309" s="26"/>
      <c r="H309" s="160"/>
      <c r="M309" s="43"/>
      <c r="N309" s="48" t="str">
        <f>IF(N305="ΘΕΩΡΙΑ",G16,IF(N305="ΕΡΓΑΣΤΗΡΙΟ",H16,0))</f>
        <v>ΠΑΤΑΤΟΥΚΟΥ ΜΑΡΙΑ</v>
      </c>
      <c r="O309" s="38"/>
    </row>
    <row r="310" spans="2:15">
      <c r="B310" s="160"/>
      <c r="C310" s="160"/>
      <c r="D310" s="160"/>
      <c r="E310" s="160"/>
      <c r="F310" s="160"/>
      <c r="G310" s="160"/>
      <c r="H310" s="160"/>
      <c r="M310" s="43"/>
      <c r="N310" s="48"/>
      <c r="O310" s="38"/>
    </row>
    <row r="311" spans="2:15" ht="18.75">
      <c r="B311" s="173"/>
      <c r="C311" s="17"/>
      <c r="D311" s="17"/>
      <c r="E311" s="17"/>
      <c r="F311" s="17"/>
      <c r="G311" s="17"/>
      <c r="H311" s="17"/>
      <c r="M311" s="43"/>
      <c r="N311" s="50" t="str">
        <f>$A$3</f>
        <v>B’ Εξάμηνο   -  ΑΙΘΟΥΣΑ : 31</v>
      </c>
      <c r="O311" s="38"/>
    </row>
    <row r="312" spans="2:15" ht="18.75">
      <c r="B312" s="17"/>
      <c r="C312" s="17"/>
      <c r="D312" s="17"/>
      <c r="E312" s="17"/>
      <c r="F312" s="17"/>
      <c r="G312" s="17"/>
      <c r="H312" s="17"/>
      <c r="M312" s="43"/>
      <c r="N312" s="39"/>
      <c r="O312" s="38"/>
    </row>
    <row r="313" spans="2:15">
      <c r="B313" s="17"/>
      <c r="C313" s="17"/>
      <c r="D313" s="17"/>
      <c r="E313" s="17"/>
      <c r="F313" s="17"/>
      <c r="G313" s="17"/>
      <c r="H313" s="17"/>
      <c r="M313" s="43"/>
      <c r="N313" s="17"/>
      <c r="O313" s="38"/>
    </row>
    <row r="314" spans="2:15">
      <c r="B314" s="17"/>
      <c r="C314" s="17"/>
      <c r="D314" s="17"/>
      <c r="E314" s="17"/>
      <c r="F314" s="17"/>
      <c r="G314" s="17"/>
      <c r="H314" s="17"/>
      <c r="M314" s="17"/>
      <c r="N314" s="17"/>
      <c r="O314" s="17"/>
    </row>
    <row r="315" spans="2:15" ht="26.25">
      <c r="B315" s="180"/>
      <c r="C315" s="180"/>
      <c r="D315" s="181"/>
      <c r="E315" s="181"/>
      <c r="F315" s="181"/>
      <c r="G315" s="181"/>
      <c r="H315" s="181"/>
      <c r="M315" s="37"/>
      <c r="N315" s="44" t="str">
        <f>$N$203</f>
        <v>2018 Α</v>
      </c>
      <c r="O315" s="37"/>
    </row>
    <row r="316" spans="2:15" ht="15.75">
      <c r="B316" s="177"/>
      <c r="C316" s="177"/>
      <c r="D316" s="178"/>
      <c r="E316" s="178"/>
      <c r="F316" s="178"/>
      <c r="G316" s="178"/>
      <c r="H316" s="178"/>
      <c r="M316" s="37"/>
      <c r="N316" s="45"/>
      <c r="O316" s="37"/>
    </row>
    <row r="317" spans="2:15" ht="15.75">
      <c r="B317" s="172"/>
      <c r="C317" s="179"/>
      <c r="D317" s="146"/>
      <c r="E317" s="81"/>
      <c r="F317" s="86"/>
      <c r="G317" s="146"/>
      <c r="H317" s="81"/>
      <c r="M317" s="42"/>
      <c r="N317" s="46" t="str">
        <f>$A$1</f>
        <v>ΚΥΒΕΡΝΗΤΗΣ ΣΚΑΦΩΝ ΑΝΑΨΥΧΗΣ</v>
      </c>
      <c r="O317" s="37"/>
    </row>
    <row r="318" spans="2:15" ht="15.75">
      <c r="B318" s="172"/>
      <c r="C318" s="179"/>
      <c r="D318" s="109"/>
      <c r="E318" s="109"/>
      <c r="F318" s="109"/>
      <c r="G318" s="109"/>
      <c r="H318" s="109"/>
      <c r="M318" s="37"/>
      <c r="N318" s="47"/>
      <c r="O318" s="37"/>
    </row>
    <row r="319" spans="2:15" ht="15.75">
      <c r="B319" s="172"/>
      <c r="C319" s="179"/>
      <c r="D319" s="109"/>
      <c r="E319" s="109"/>
      <c r="F319" s="109"/>
      <c r="G319" s="109"/>
      <c r="H319" s="109"/>
      <c r="M319" s="37"/>
      <c r="N319" s="47"/>
      <c r="O319" s="37"/>
    </row>
    <row r="320" spans="2:15" ht="18.75">
      <c r="B320" s="172"/>
      <c r="C320" s="179"/>
      <c r="D320" s="109"/>
      <c r="E320" s="109"/>
      <c r="F320" s="109"/>
      <c r="G320" s="109"/>
      <c r="H320" s="109"/>
      <c r="M320" s="37"/>
      <c r="N320" s="49" t="str">
        <f>B17</f>
        <v>Πρακτική Εφαρμογή στην Ειδικότητα</v>
      </c>
      <c r="O320" s="37"/>
    </row>
    <row r="321" spans="2:15" ht="15.75">
      <c r="B321" s="172"/>
      <c r="C321" s="135"/>
      <c r="D321" s="109"/>
      <c r="E321" s="109"/>
      <c r="F321" s="109"/>
      <c r="G321" s="109"/>
      <c r="H321" s="109"/>
      <c r="M321" s="37"/>
      <c r="N321" s="47" t="str">
        <f>IF(N320=B17,IF(C17&lt;&gt;"",C9,IF(D17&lt;&gt;"",D9,0)))</f>
        <v>ΕΡΓΑΣΤΗΡΙΟ</v>
      </c>
      <c r="O321" s="37"/>
    </row>
    <row r="322" spans="2:15">
      <c r="B322" s="172"/>
      <c r="C322" s="135"/>
      <c r="D322" s="17"/>
      <c r="E322" s="17"/>
      <c r="F322" s="108"/>
      <c r="G322" s="17"/>
      <c r="H322" s="108"/>
      <c r="M322" s="43"/>
      <c r="N322" s="48"/>
      <c r="O322" s="38"/>
    </row>
    <row r="323" spans="2:15" ht="18.75">
      <c r="B323" s="17"/>
      <c r="C323" s="17"/>
      <c r="D323" s="17"/>
      <c r="E323" s="17"/>
      <c r="F323" s="17"/>
      <c r="G323" s="17"/>
      <c r="H323" s="17"/>
      <c r="M323" s="43"/>
      <c r="N323" s="49"/>
      <c r="O323" s="38"/>
    </row>
    <row r="324" spans="2:15">
      <c r="B324" s="17"/>
      <c r="C324" s="17"/>
      <c r="D324" s="17"/>
      <c r="E324" s="17"/>
      <c r="F324" s="17"/>
      <c r="G324" s="17"/>
      <c r="H324" s="17"/>
      <c r="M324" s="43"/>
      <c r="N324" s="48"/>
      <c r="O324" s="38"/>
    </row>
    <row r="325" spans="2:15">
      <c r="B325" s="17"/>
      <c r="C325" s="17"/>
      <c r="D325" s="17"/>
      <c r="E325" s="17"/>
      <c r="F325" s="17"/>
      <c r="G325" s="17"/>
      <c r="H325" s="17"/>
      <c r="M325" s="43"/>
      <c r="N325" s="48" t="str">
        <f>IF(N321="ΘΕΩΡΙΑ",G17,IF(N321="ΕΡΓΑΣΤΗΡΙΟ",H17,0))</f>
        <v>ΧΡΙΣΤΟΔΟΥΛΟΥ ΓΕΩΡΓΙΟΣ - ΚΟΥΡΚΟΥΛΟΣ ΜΙΧΑΗΛ - ΚΟΥΝΕΓΕΛΙΔΗΣ ΣΤΕΦΑΝΟΣ</v>
      </c>
      <c r="O325" s="38"/>
    </row>
    <row r="326" spans="2:15">
      <c r="B326" s="17"/>
      <c r="C326" s="17"/>
      <c r="D326" s="17"/>
      <c r="E326" s="17"/>
      <c r="F326" s="17"/>
      <c r="G326" s="17"/>
      <c r="H326" s="17"/>
      <c r="M326" s="43"/>
      <c r="N326" s="48"/>
      <c r="O326" s="38"/>
    </row>
    <row r="327" spans="2:15" ht="18.75">
      <c r="B327" s="17"/>
      <c r="C327" s="17"/>
      <c r="D327" s="17"/>
      <c r="E327" s="17"/>
      <c r="F327" s="17"/>
      <c r="G327" s="17"/>
      <c r="H327" s="17"/>
      <c r="M327" s="43"/>
      <c r="N327" s="50" t="str">
        <f>$A$3</f>
        <v>B’ Εξάμηνο   -  ΑΙΘΟΥΣΑ : 31</v>
      </c>
      <c r="O327" s="38"/>
    </row>
    <row r="328" spans="2:15" ht="18.75">
      <c r="B328" s="17"/>
      <c r="C328" s="17"/>
      <c r="D328" s="17"/>
      <c r="E328" s="17"/>
      <c r="F328" s="17"/>
      <c r="G328" s="17"/>
      <c r="H328" s="17"/>
      <c r="M328" s="43"/>
      <c r="N328" s="39"/>
      <c r="O328" s="38"/>
    </row>
    <row r="329" spans="2:15">
      <c r="B329" s="17"/>
      <c r="C329" s="17"/>
      <c r="D329" s="17"/>
      <c r="E329" s="17"/>
      <c r="F329" s="17"/>
      <c r="G329" s="17"/>
      <c r="H329" s="17"/>
      <c r="M329" s="43"/>
      <c r="N329" s="17"/>
      <c r="O329" s="38"/>
    </row>
    <row r="330" spans="2:15">
      <c r="B330" s="17"/>
      <c r="C330" s="17"/>
      <c r="D330" s="17"/>
      <c r="E330" s="17"/>
      <c r="F330" s="17"/>
      <c r="G330" s="17"/>
      <c r="H330" s="17"/>
      <c r="M330" s="17"/>
      <c r="N330" s="17"/>
      <c r="O330" s="17"/>
    </row>
    <row r="331" spans="2:15" ht="18.75">
      <c r="B331" s="17"/>
      <c r="C331" s="17"/>
      <c r="D331" s="17"/>
      <c r="E331" s="17"/>
      <c r="F331" s="17"/>
      <c r="G331" s="17"/>
      <c r="H331" s="17"/>
      <c r="M331" s="37"/>
      <c r="N331" s="44" t="str">
        <f>$N$203</f>
        <v>2018 Α</v>
      </c>
      <c r="O331" s="37"/>
    </row>
    <row r="332" spans="2:15" ht="15.75">
      <c r="B332" s="17"/>
      <c r="C332" s="17"/>
      <c r="D332" s="17"/>
      <c r="E332" s="17"/>
      <c r="F332" s="17"/>
      <c r="G332" s="17"/>
      <c r="H332" s="17"/>
      <c r="M332" s="37"/>
      <c r="N332" s="45"/>
      <c r="O332" s="37"/>
    </row>
    <row r="333" spans="2:15" ht="15.75">
      <c r="B333" s="17"/>
      <c r="C333" s="17"/>
      <c r="D333" s="17"/>
      <c r="E333" s="17"/>
      <c r="F333" s="17"/>
      <c r="G333" s="17"/>
      <c r="H333" s="17"/>
      <c r="M333" s="42"/>
      <c r="N333" s="46" t="str">
        <f>$A$1</f>
        <v>ΚΥΒΕΡΝΗΤΗΣ ΣΚΑΦΩΝ ΑΝΑΨΥΧΗΣ</v>
      </c>
      <c r="O333" s="37"/>
    </row>
    <row r="334" spans="2:15" ht="15.75">
      <c r="B334" s="17"/>
      <c r="C334" s="17"/>
      <c r="D334" s="17"/>
      <c r="E334" s="17"/>
      <c r="F334" s="17"/>
      <c r="G334" s="17"/>
      <c r="H334" s="17"/>
      <c r="M334" s="37"/>
      <c r="N334" s="47"/>
      <c r="O334" s="37"/>
    </row>
    <row r="335" spans="2:15" ht="15.75">
      <c r="B335" s="17"/>
      <c r="C335" s="17"/>
      <c r="D335" s="17"/>
      <c r="E335" s="17"/>
      <c r="F335" s="17"/>
      <c r="G335" s="17"/>
      <c r="H335" s="17"/>
      <c r="M335" s="37"/>
      <c r="N335" s="47"/>
      <c r="O335" s="37"/>
    </row>
    <row r="336" spans="2:15" ht="18.75">
      <c r="B336" s="17"/>
      <c r="C336" s="17"/>
      <c r="D336" s="17"/>
      <c r="E336" s="17"/>
      <c r="F336" s="17"/>
      <c r="G336" s="17"/>
      <c r="H336" s="17"/>
      <c r="M336" s="37"/>
      <c r="N336" s="49">
        <f>B18</f>
        <v>0</v>
      </c>
      <c r="O336" s="37"/>
    </row>
    <row r="337" spans="2:15" ht="15.75">
      <c r="B337" s="17"/>
      <c r="C337" s="17"/>
      <c r="D337" s="17"/>
      <c r="E337" s="17"/>
      <c r="F337" s="17"/>
      <c r="G337" s="17"/>
      <c r="H337" s="17"/>
      <c r="M337" s="37"/>
      <c r="N337" s="47">
        <f>IF(N336=B18,IF(C18&lt;&gt;"",C9,IF(D18&lt;&gt;"",D9,0)))</f>
        <v>0</v>
      </c>
      <c r="O337" s="37"/>
    </row>
    <row r="338" spans="2:15">
      <c r="B338" s="17"/>
      <c r="C338" s="17"/>
      <c r="D338" s="17"/>
      <c r="E338" s="17"/>
      <c r="F338" s="17"/>
      <c r="G338" s="17"/>
      <c r="H338" s="17"/>
      <c r="M338" s="43"/>
      <c r="N338" s="48"/>
      <c r="O338" s="38"/>
    </row>
    <row r="339" spans="2:15" ht="18.75">
      <c r="M339" s="43"/>
      <c r="N339" s="49"/>
      <c r="O339" s="38"/>
    </row>
    <row r="340" spans="2:15">
      <c r="M340" s="43"/>
      <c r="N340" s="48"/>
      <c r="O340" s="38"/>
    </row>
    <row r="341" spans="2:15">
      <c r="M341" s="43"/>
      <c r="N341" s="48">
        <f>IF(N337="ΘΕΩΡΙΑ",G18,IF(N337="ΕΡΓΑΣΤΗΡΙΟ",H18,0))</f>
        <v>0</v>
      </c>
      <c r="O341" s="38"/>
    </row>
    <row r="342" spans="2:15">
      <c r="M342" s="43"/>
      <c r="N342" s="48"/>
      <c r="O342" s="38"/>
    </row>
    <row r="343" spans="2:15" ht="18.75">
      <c r="M343" s="43"/>
      <c r="N343" s="50" t="str">
        <f>$A$3</f>
        <v>B’ Εξάμηνο   -  ΑΙΘΟΥΣΑ : 31</v>
      </c>
      <c r="O343" s="38"/>
    </row>
    <row r="344" spans="2:15" ht="18.75">
      <c r="M344" s="43"/>
      <c r="N344" s="39"/>
      <c r="O344" s="38"/>
    </row>
    <row r="345" spans="2:15">
      <c r="M345" s="43"/>
      <c r="N345" s="17"/>
      <c r="O345" s="38"/>
    </row>
    <row r="346" spans="2:15">
      <c r="M346" s="17"/>
      <c r="N346" s="17"/>
      <c r="O346" s="17"/>
    </row>
    <row r="347" spans="2:15" ht="18.75">
      <c r="M347" s="37"/>
      <c r="N347" s="44" t="str">
        <f>$N$203</f>
        <v>2018 Α</v>
      </c>
      <c r="O347" s="37"/>
    </row>
    <row r="348" spans="2:15" ht="15.75">
      <c r="M348" s="37"/>
      <c r="N348" s="45"/>
      <c r="O348" s="37"/>
    </row>
    <row r="349" spans="2:15" ht="15.75">
      <c r="M349" s="42"/>
      <c r="N349" s="46" t="str">
        <f>$A$1</f>
        <v>ΚΥΒΕΡΝΗΤΗΣ ΣΚΑΦΩΝ ΑΝΑΨΥΧΗΣ</v>
      </c>
      <c r="O349" s="37"/>
    </row>
    <row r="350" spans="2:15" ht="15.75">
      <c r="M350" s="37"/>
      <c r="N350" s="47"/>
      <c r="O350" s="37"/>
    </row>
    <row r="351" spans="2:15" ht="15.75">
      <c r="M351" s="37"/>
      <c r="N351" s="47"/>
      <c r="O351" s="37"/>
    </row>
    <row r="352" spans="2:15" ht="18.75">
      <c r="M352" s="37"/>
      <c r="N352" s="49">
        <f>B19</f>
        <v>0</v>
      </c>
      <c r="O352" s="37"/>
    </row>
    <row r="353" spans="13:15" ht="15.75">
      <c r="M353" s="37"/>
      <c r="N353" s="47">
        <f>IF(N352=B19,IF(C19&lt;&gt;"",C9,IF(D19&lt;&gt;"",D9,0)))</f>
        <v>0</v>
      </c>
      <c r="O353" s="37"/>
    </row>
    <row r="354" spans="13:15">
      <c r="M354" s="43"/>
      <c r="N354" s="48"/>
      <c r="O354" s="38"/>
    </row>
    <row r="355" spans="13:15" ht="18.75">
      <c r="M355" s="43"/>
      <c r="N355" s="49"/>
      <c r="O355" s="38"/>
    </row>
    <row r="356" spans="13:15">
      <c r="M356" s="43"/>
      <c r="N356" s="48"/>
      <c r="O356" s="38"/>
    </row>
    <row r="357" spans="13:15">
      <c r="M357" s="43"/>
      <c r="N357" s="48">
        <f>IF(N353="ΘΕΩΡΙΑ",G19,IF(N353="ΕΡΓΑΣΤΗΡΙΟ",H19,0))</f>
        <v>0</v>
      </c>
      <c r="O357" s="38"/>
    </row>
    <row r="358" spans="13:15">
      <c r="M358" s="43"/>
      <c r="N358" s="48"/>
      <c r="O358" s="38"/>
    </row>
    <row r="359" spans="13:15" ht="18.75">
      <c r="M359" s="43"/>
      <c r="N359" s="50" t="str">
        <f>$A$3</f>
        <v>B’ Εξάμηνο   -  ΑΙΘΟΥΣΑ : 31</v>
      </c>
      <c r="O359" s="38"/>
    </row>
    <row r="360" spans="13:15" ht="18.75">
      <c r="M360" s="43"/>
      <c r="N360" s="39"/>
      <c r="O360" s="38"/>
    </row>
    <row r="361" spans="13:15">
      <c r="M361" s="43"/>
      <c r="N361" s="17"/>
      <c r="O361" s="38"/>
    </row>
    <row r="362" spans="13:15">
      <c r="M362" s="17"/>
      <c r="N362" s="17"/>
      <c r="O362" s="17"/>
    </row>
    <row r="363" spans="13:15" ht="18.75">
      <c r="M363" s="37"/>
      <c r="N363" s="44" t="str">
        <f>$N$203</f>
        <v>2018 Α</v>
      </c>
      <c r="O363" s="37"/>
    </row>
    <row r="364" spans="13:15" ht="15.75">
      <c r="M364" s="37"/>
      <c r="N364" s="45"/>
      <c r="O364" s="37"/>
    </row>
    <row r="365" spans="13:15" ht="15.75">
      <c r="M365" s="42"/>
      <c r="N365" s="46" t="str">
        <f>$A$1</f>
        <v>ΚΥΒΕΡΝΗΤΗΣ ΣΚΑΦΩΝ ΑΝΑΨΥΧΗΣ</v>
      </c>
      <c r="O365" s="37"/>
    </row>
    <row r="366" spans="13:15" ht="15.75">
      <c r="M366" s="37"/>
      <c r="N366" s="47"/>
      <c r="O366" s="37"/>
    </row>
    <row r="367" spans="13:15" ht="15.75">
      <c r="M367" s="37"/>
      <c r="N367" s="47"/>
      <c r="O367" s="37"/>
    </row>
    <row r="368" spans="13:15" ht="15.75">
      <c r="M368" s="37"/>
      <c r="N368" s="62">
        <f>B20</f>
        <v>0</v>
      </c>
      <c r="O368" s="37"/>
    </row>
    <row r="369" spans="13:15" ht="15.75">
      <c r="M369" s="37"/>
      <c r="N369" s="47">
        <f>IF(N368=B20,IF(C20&lt;&gt;"",C9,IF(D20&lt;&gt;"",D9,0)))</f>
        <v>0</v>
      </c>
      <c r="O369" s="37"/>
    </row>
    <row r="370" spans="13:15">
      <c r="M370" s="43"/>
      <c r="N370" s="48"/>
      <c r="O370" s="38"/>
    </row>
    <row r="371" spans="13:15" ht="18.75">
      <c r="M371" s="43"/>
      <c r="N371" s="49"/>
      <c r="O371" s="38"/>
    </row>
    <row r="372" spans="13:15">
      <c r="M372" s="43"/>
      <c r="N372" s="48"/>
      <c r="O372" s="38"/>
    </row>
    <row r="373" spans="13:15">
      <c r="M373" s="43"/>
      <c r="N373" s="48">
        <f>IF(N369="ΘΕΩΡΙΑ",G20,IF(N369="ΕΡΓΑΣΤΗΡΙΟ",H20,0))</f>
        <v>0</v>
      </c>
      <c r="O373" s="38"/>
    </row>
    <row r="374" spans="13:15">
      <c r="M374" s="43"/>
      <c r="N374" s="48"/>
      <c r="O374" s="38"/>
    </row>
    <row r="375" spans="13:15" ht="18.75">
      <c r="M375" s="43"/>
      <c r="N375" s="50" t="str">
        <f>$A$3</f>
        <v>B’ Εξάμηνο   -  ΑΙΘΟΥΣΑ : 31</v>
      </c>
      <c r="O375" s="38"/>
    </row>
    <row r="376" spans="13:15" ht="18.75">
      <c r="M376" s="43"/>
      <c r="N376" s="39"/>
      <c r="O376" s="38"/>
    </row>
    <row r="377" spans="13:15">
      <c r="M377" s="43"/>
      <c r="N377" s="17"/>
      <c r="O377" s="38"/>
    </row>
    <row r="378" spans="13:15">
      <c r="M378" s="17"/>
      <c r="N378" s="17"/>
      <c r="O378" s="17"/>
    </row>
    <row r="379" spans="13:15" ht="18.75">
      <c r="M379" s="37"/>
      <c r="N379" s="44" t="str">
        <f>$N$203</f>
        <v>2018 Α</v>
      </c>
      <c r="O379" s="37"/>
    </row>
    <row r="380" spans="13:15" ht="15.75">
      <c r="M380" s="37"/>
      <c r="N380" s="45"/>
      <c r="O380" s="37"/>
    </row>
    <row r="381" spans="13:15" ht="15.75">
      <c r="M381" s="42"/>
      <c r="N381" s="46" t="str">
        <f>$A$1</f>
        <v>ΚΥΒΕΡΝΗΤΗΣ ΣΚΑΦΩΝ ΑΝΑΨΥΧΗΣ</v>
      </c>
      <c r="O381" s="37"/>
    </row>
    <row r="382" spans="13:15" ht="15.75">
      <c r="M382" s="37"/>
      <c r="N382" s="47"/>
      <c r="O382" s="37"/>
    </row>
    <row r="383" spans="13:15" ht="15.75">
      <c r="M383" s="37"/>
      <c r="N383" s="47"/>
      <c r="O383" s="37"/>
    </row>
    <row r="384" spans="13:15" ht="15.75">
      <c r="M384" s="37"/>
      <c r="N384" s="63">
        <f>B21</f>
        <v>0</v>
      </c>
      <c r="O384" s="37"/>
    </row>
    <row r="385" spans="13:15" ht="15.75">
      <c r="M385" s="43"/>
      <c r="N385" s="47">
        <f>IF(N384=B21,IF(C21&lt;&gt;"",C9,IF(D21&lt;&gt;"",D9,0)))</f>
        <v>0</v>
      </c>
      <c r="O385" s="38"/>
    </row>
    <row r="386" spans="13:15" ht="18.75">
      <c r="M386" s="43"/>
      <c r="N386" s="51"/>
      <c r="O386" s="38"/>
    </row>
    <row r="387" spans="13:15">
      <c r="M387" s="43"/>
      <c r="N387" s="48"/>
      <c r="O387" s="38"/>
    </row>
    <row r="388" spans="13:15">
      <c r="M388" s="43"/>
      <c r="N388" s="48">
        <f>IF(N385="ΘΕΩΡΙΑ",G21,IF(N385="ΕΡΓΑΣΤΗΡΙΟ",H21,0))</f>
        <v>0</v>
      </c>
      <c r="O388" s="38"/>
    </row>
    <row r="389" spans="13:15">
      <c r="M389" s="43"/>
      <c r="N389" s="48"/>
      <c r="O389" s="38"/>
    </row>
    <row r="390" spans="13:15" ht="18.75">
      <c r="M390" s="43"/>
      <c r="N390" s="50" t="str">
        <f>$A$3</f>
        <v>B’ Εξάμηνο   -  ΑΙΘΟΥΣΑ : 31</v>
      </c>
      <c r="O390" s="38"/>
    </row>
    <row r="391" spans="13:15" ht="18.75">
      <c r="M391" s="43"/>
      <c r="N391" s="39"/>
      <c r="O391" s="38"/>
    </row>
    <row r="392" spans="13:15">
      <c r="M392" s="43"/>
      <c r="N392" s="17"/>
      <c r="O392" s="38"/>
    </row>
    <row r="394" spans="13:15" ht="18.75">
      <c r="N394" s="44" t="str">
        <f>$N$203</f>
        <v>2018 Α</v>
      </c>
    </row>
    <row r="395" spans="13:15" ht="15.75">
      <c r="N395" s="45"/>
    </row>
    <row r="396" spans="13:15" ht="15.75">
      <c r="N396" s="46" t="str">
        <f>$A$1</f>
        <v>ΚΥΒΕΡΝΗΤΗΣ ΣΚΑΦΩΝ ΑΝΑΨΥΧΗΣ</v>
      </c>
    </row>
    <row r="397" spans="13:15" ht="15.75">
      <c r="N397" s="47"/>
    </row>
    <row r="398" spans="13:15" ht="15.75">
      <c r="N398" s="47"/>
    </row>
    <row r="399" spans="13:15" ht="18.75">
      <c r="N399" s="49">
        <f>B22</f>
        <v>0</v>
      </c>
    </row>
    <row r="400" spans="13:15" ht="15.75">
      <c r="N400" s="47">
        <f>IF(N399=B22,IF(C22&lt;&gt;"",C9,IF(D22&lt;&gt;"",D9,0)))</f>
        <v>0</v>
      </c>
    </row>
    <row r="401" spans="14:14" ht="18.75">
      <c r="N401" s="51"/>
    </row>
    <row r="402" spans="14:14">
      <c r="N402" s="48"/>
    </row>
    <row r="403" spans="14:14">
      <c r="N403" s="48">
        <f>IF(N400="ΘΕΩΡΙΑ",G22,IF(N400="ΕΡΓΑΣΤΗΡΙΟ",H22,0))</f>
        <v>0</v>
      </c>
    </row>
    <row r="404" spans="14:14">
      <c r="N404" s="48"/>
    </row>
    <row r="405" spans="14:14" ht="18.75">
      <c r="N405" s="50" t="str">
        <f>$A$3</f>
        <v>B’ Εξάμηνο   -  ΑΙΘΟΥΣΑ : 31</v>
      </c>
    </row>
  </sheetData>
  <mergeCells count="10">
    <mergeCell ref="M187:N187"/>
    <mergeCell ref="B168:H168"/>
    <mergeCell ref="B176:H176"/>
    <mergeCell ref="A1:H1"/>
    <mergeCell ref="A3:H3"/>
    <mergeCell ref="B8:B9"/>
    <mergeCell ref="E8:E9"/>
    <mergeCell ref="F8:F9"/>
    <mergeCell ref="G8:G9"/>
    <mergeCell ref="H8:H9"/>
  </mergeCells>
  <dataValidations disablePrompts="1" count="1">
    <dataValidation type="list" allowBlank="1" showInputMessage="1" showErrorMessage="1" sqref="D187:H187">
      <formula1>mathimata3</formula1>
    </dataValidation>
  </dataValidations>
  <printOptions horizontalCentered="1" verticalCentered="1"/>
  <pageMargins left="0" right="0" top="0" bottom="0" header="0" footer="0"/>
  <pageSetup paperSize="9" scale="70" fitToHeight="5" orientation="portrait" r:id="rId1"/>
  <rowBreaks count="13" manualBreakCount="13">
    <brk id="24" max="16383" man="1"/>
    <brk id="32" max="16383" man="1"/>
    <brk id="39" max="16383" man="1"/>
    <brk id="46" max="16383" man="1"/>
    <brk id="52" max="16383" man="1"/>
    <brk id="59" max="16383" man="1"/>
    <brk id="66" max="16383" man="1"/>
    <brk id="80" max="16383" man="1"/>
    <brk id="87" max="16383" man="1"/>
    <brk id="94" max="16383" man="1"/>
    <brk id="101" max="16383" man="1"/>
    <brk id="108" max="16383" man="1"/>
    <brk id="11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R423"/>
  <sheetViews>
    <sheetView topLeftCell="A186" zoomScale="85" zoomScaleNormal="85" workbookViewId="0">
      <selection activeCell="T196" sqref="T196"/>
    </sheetView>
  </sheetViews>
  <sheetFormatPr defaultRowHeight="15"/>
  <cols>
    <col min="1" max="1" width="9.140625" style="155"/>
    <col min="2" max="2" width="31.7109375" style="155" customWidth="1"/>
    <col min="3" max="3" width="16.28515625" style="155" customWidth="1"/>
    <col min="4" max="4" width="16.140625" style="155" customWidth="1"/>
    <col min="5" max="5" width="15.140625" style="155" customWidth="1"/>
    <col min="6" max="6" width="19.42578125" style="155" customWidth="1"/>
    <col min="7" max="7" width="15.5703125" style="424" customWidth="1"/>
    <col min="8" max="8" width="23.28515625" style="424" customWidth="1"/>
    <col min="9" max="9" width="11.7109375" style="155" customWidth="1"/>
    <col min="10" max="10" width="9.140625" style="155"/>
    <col min="11" max="11" width="0" style="155" hidden="1" customWidth="1"/>
    <col min="12" max="12" width="22.42578125" style="155" hidden="1" customWidth="1"/>
    <col min="13" max="13" width="26" style="155" hidden="1" customWidth="1"/>
    <col min="14" max="14" width="51.5703125" style="155" hidden="1" customWidth="1"/>
    <col min="15" max="15" width="9.28515625" style="155" hidden="1" customWidth="1"/>
    <col min="16" max="16" width="11.85546875" style="155" hidden="1" customWidth="1"/>
    <col min="17" max="17" width="0" style="155" hidden="1" customWidth="1"/>
    <col min="18" max="18" width="10.85546875" style="155" hidden="1" customWidth="1"/>
    <col min="19" max="16384" width="9.140625" style="155"/>
  </cols>
  <sheetData>
    <row r="1" spans="1:14" ht="23.25">
      <c r="A1" s="474" t="s">
        <v>44</v>
      </c>
      <c r="B1" s="474"/>
      <c r="C1" s="474"/>
      <c r="D1" s="474"/>
      <c r="E1" s="474"/>
      <c r="F1" s="474"/>
      <c r="G1" s="474"/>
      <c r="H1" s="474"/>
    </row>
    <row r="2" spans="1:14" ht="15.75">
      <c r="F2" s="1"/>
    </row>
    <row r="3" spans="1:14" ht="18" customHeight="1">
      <c r="A3" s="475" t="s">
        <v>203</v>
      </c>
      <c r="B3" s="475"/>
      <c r="C3" s="475"/>
      <c r="D3" s="475"/>
      <c r="E3" s="475"/>
      <c r="F3" s="475"/>
      <c r="G3" s="475"/>
      <c r="H3" s="475"/>
    </row>
    <row r="4" spans="1:14">
      <c r="D4" s="484" t="s">
        <v>170</v>
      </c>
      <c r="E4" s="502"/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476" t="s">
        <v>2</v>
      </c>
      <c r="C8" s="55" t="s">
        <v>3</v>
      </c>
      <c r="D8" s="7" t="s">
        <v>3</v>
      </c>
      <c r="E8" s="476" t="s">
        <v>5</v>
      </c>
      <c r="F8" s="476" t="s">
        <v>6</v>
      </c>
      <c r="G8" s="476" t="s">
        <v>7</v>
      </c>
      <c r="H8" s="476" t="s">
        <v>8</v>
      </c>
      <c r="N8" s="124"/>
    </row>
    <row r="9" spans="1:14" ht="12" customHeight="1" thickBot="1">
      <c r="B9" s="477"/>
      <c r="C9" s="56" t="s">
        <v>35</v>
      </c>
      <c r="D9" s="9" t="s">
        <v>4</v>
      </c>
      <c r="E9" s="477"/>
      <c r="F9" s="477"/>
      <c r="G9" s="477"/>
      <c r="H9" s="477"/>
      <c r="N9" s="124"/>
    </row>
    <row r="10" spans="1:14" ht="45.75" thickBot="1">
      <c r="A10" s="8">
        <f>COUNTIF(B22:H182,B10)</f>
        <v>30</v>
      </c>
      <c r="B10" s="127" t="s">
        <v>37</v>
      </c>
      <c r="C10" s="32">
        <v>2</v>
      </c>
      <c r="D10" s="32"/>
      <c r="E10" s="128">
        <f>C10+D10</f>
        <v>2</v>
      </c>
      <c r="F10" s="128">
        <f t="shared" ref="F10:F20" si="0">ROUND(E10*15*0.15,0)</f>
        <v>5</v>
      </c>
      <c r="G10" s="328" t="s">
        <v>347</v>
      </c>
      <c r="H10" s="255"/>
      <c r="I10" s="155">
        <f t="shared" ref="I10:I20" si="1">E10*15</f>
        <v>30</v>
      </c>
      <c r="J10" s="155">
        <f t="shared" ref="J10:J20" si="2">A10-I10</f>
        <v>0</v>
      </c>
      <c r="N10" s="123" t="str">
        <f>A3</f>
        <v>Δ’ Εξάμηνο   -  ΑΙΘΟΥΣΑ : 22</v>
      </c>
    </row>
    <row r="11" spans="1:14" ht="45">
      <c r="A11" s="8">
        <f>COUNTIF(B22:H182,B11)</f>
        <v>30</v>
      </c>
      <c r="B11" s="127" t="s">
        <v>38</v>
      </c>
      <c r="C11" s="32">
        <v>2</v>
      </c>
      <c r="D11" s="32"/>
      <c r="E11" s="128">
        <f>C11+D11</f>
        <v>2</v>
      </c>
      <c r="F11" s="128">
        <f t="shared" si="0"/>
        <v>5</v>
      </c>
      <c r="G11" s="226" t="s">
        <v>375</v>
      </c>
      <c r="H11" s="255"/>
      <c r="I11" s="155">
        <f t="shared" si="1"/>
        <v>30</v>
      </c>
      <c r="J11" s="155">
        <f t="shared" si="2"/>
        <v>0</v>
      </c>
      <c r="N11" s="123"/>
    </row>
    <row r="12" spans="1:14" ht="30">
      <c r="A12" s="8">
        <f>COUNTIF(B22:H182,B12)</f>
        <v>240</v>
      </c>
      <c r="B12" s="92" t="s">
        <v>46</v>
      </c>
      <c r="C12" s="32"/>
      <c r="D12" s="155">
        <v>16</v>
      </c>
      <c r="E12" s="128">
        <f>C12+D12</f>
        <v>16</v>
      </c>
      <c r="F12" s="128">
        <f t="shared" si="0"/>
        <v>36</v>
      </c>
      <c r="G12" s="425"/>
      <c r="H12" s="226" t="s">
        <v>377</v>
      </c>
      <c r="I12" s="155">
        <f t="shared" si="1"/>
        <v>240</v>
      </c>
      <c r="J12" s="155">
        <f t="shared" si="2"/>
        <v>0</v>
      </c>
      <c r="N12" s="123" t="s">
        <v>170</v>
      </c>
    </row>
    <row r="13" spans="1:14" ht="16.5" thickBot="1">
      <c r="A13" s="8">
        <f>COUNTIF(B22:H182,B13)</f>
        <v>0</v>
      </c>
      <c r="B13" s="127"/>
      <c r="C13" s="32"/>
      <c r="D13" s="32"/>
      <c r="E13" s="128">
        <f t="shared" ref="E13:E20" si="3">C13+D13</f>
        <v>0</v>
      </c>
      <c r="F13" s="128">
        <f t="shared" si="0"/>
        <v>0</v>
      </c>
      <c r="G13" s="448"/>
      <c r="H13" s="128"/>
      <c r="I13" s="155">
        <f t="shared" si="1"/>
        <v>0</v>
      </c>
      <c r="J13" s="155">
        <f t="shared" si="2"/>
        <v>0</v>
      </c>
      <c r="L13" s="91"/>
      <c r="N13" s="125"/>
    </row>
    <row r="14" spans="1:14" ht="30" customHeight="1">
      <c r="A14" s="8">
        <f>COUNTIF(B22:H182,B14)</f>
        <v>0</v>
      </c>
      <c r="B14" s="92"/>
      <c r="C14" s="32"/>
      <c r="D14" s="32"/>
      <c r="E14" s="128">
        <f t="shared" si="3"/>
        <v>0</v>
      </c>
      <c r="F14" s="128">
        <f t="shared" si="0"/>
        <v>0</v>
      </c>
      <c r="H14" s="448"/>
      <c r="I14" s="155">
        <f t="shared" si="1"/>
        <v>0</v>
      </c>
      <c r="J14" s="155">
        <f t="shared" si="2"/>
        <v>0</v>
      </c>
    </row>
    <row r="15" spans="1:14">
      <c r="A15" s="8">
        <f>COUNTIF(B22:H182,B15)</f>
        <v>0</v>
      </c>
      <c r="B15" s="92"/>
      <c r="C15" s="32"/>
      <c r="D15" s="32"/>
      <c r="E15" s="128">
        <f t="shared" si="3"/>
        <v>0</v>
      </c>
      <c r="F15" s="128">
        <f t="shared" si="0"/>
        <v>0</v>
      </c>
      <c r="G15" s="448"/>
      <c r="H15" s="153"/>
      <c r="I15" s="155">
        <f t="shared" si="1"/>
        <v>0</v>
      </c>
      <c r="J15" s="155">
        <f t="shared" si="2"/>
        <v>0</v>
      </c>
    </row>
    <row r="16" spans="1:14">
      <c r="A16" s="8">
        <f>COUNTIF(B22:H182,B16)</f>
        <v>0</v>
      </c>
      <c r="B16" s="127"/>
      <c r="C16" s="32"/>
      <c r="D16" s="32"/>
      <c r="E16" s="128">
        <f t="shared" si="3"/>
        <v>0</v>
      </c>
      <c r="F16" s="128">
        <f t="shared" si="0"/>
        <v>0</v>
      </c>
      <c r="G16" s="128"/>
      <c r="H16" s="153"/>
      <c r="I16" s="155">
        <f t="shared" si="1"/>
        <v>0</v>
      </c>
      <c r="J16" s="155">
        <f t="shared" si="2"/>
        <v>0</v>
      </c>
    </row>
    <row r="17" spans="1:11">
      <c r="A17" s="8">
        <f>COUNTIF(B22:H182,B17)</f>
        <v>0</v>
      </c>
      <c r="B17" s="31"/>
      <c r="C17" s="128"/>
      <c r="D17" s="128"/>
      <c r="E17" s="128">
        <f t="shared" si="3"/>
        <v>0</v>
      </c>
      <c r="F17" s="128">
        <f t="shared" si="0"/>
        <v>0</v>
      </c>
      <c r="G17" s="128"/>
      <c r="H17" s="153"/>
      <c r="I17" s="155">
        <f t="shared" si="1"/>
        <v>0</v>
      </c>
      <c r="J17" s="155">
        <f t="shared" si="2"/>
        <v>0</v>
      </c>
    </row>
    <row r="18" spans="1:11">
      <c r="A18" s="8">
        <f>COUNTIF(B22:H182,B18)</f>
        <v>0</v>
      </c>
      <c r="B18" s="31"/>
      <c r="C18" s="128"/>
      <c r="D18" s="128"/>
      <c r="E18" s="128">
        <f t="shared" si="3"/>
        <v>0</v>
      </c>
      <c r="F18" s="128">
        <f t="shared" si="0"/>
        <v>0</v>
      </c>
      <c r="G18" s="153"/>
      <c r="H18" s="153"/>
      <c r="I18" s="155">
        <f t="shared" si="1"/>
        <v>0</v>
      </c>
      <c r="J18" s="155">
        <f t="shared" si="2"/>
        <v>0</v>
      </c>
    </row>
    <row r="19" spans="1:11">
      <c r="A19" s="8">
        <f>COUNTIF(B22:H182,B19)</f>
        <v>0</v>
      </c>
      <c r="B19" s="31"/>
      <c r="C19" s="128"/>
      <c r="D19" s="128"/>
      <c r="E19" s="128">
        <f t="shared" si="3"/>
        <v>0</v>
      </c>
      <c r="F19" s="128">
        <f t="shared" si="0"/>
        <v>0</v>
      </c>
      <c r="G19" s="128"/>
      <c r="H19" s="128"/>
      <c r="I19" s="155">
        <f t="shared" si="1"/>
        <v>0</v>
      </c>
      <c r="J19" s="155">
        <f t="shared" si="2"/>
        <v>0</v>
      </c>
    </row>
    <row r="20" spans="1:11">
      <c r="A20" s="8">
        <f>COUNTIF(B22:H182,B20)</f>
        <v>0</v>
      </c>
      <c r="B20" s="31"/>
      <c r="C20" s="128"/>
      <c r="D20" s="128"/>
      <c r="E20" s="128">
        <f t="shared" si="3"/>
        <v>0</v>
      </c>
      <c r="F20" s="128">
        <f t="shared" si="0"/>
        <v>0</v>
      </c>
      <c r="G20" s="128"/>
      <c r="H20" s="128"/>
      <c r="I20" s="155">
        <f t="shared" si="1"/>
        <v>0</v>
      </c>
      <c r="J20" s="155">
        <f t="shared" si="2"/>
        <v>0</v>
      </c>
    </row>
    <row r="21" spans="1:11">
      <c r="A21" s="155">
        <f>SUM(A10:A20)</f>
        <v>300</v>
      </c>
      <c r="B21" s="163" t="s">
        <v>20</v>
      </c>
      <c r="C21" s="155">
        <f>SUM(C10:C20)</f>
        <v>4</v>
      </c>
      <c r="D21" s="155">
        <f>SUM(D10:D20)</f>
        <v>16</v>
      </c>
    </row>
    <row r="24" spans="1:11" ht="15" hidden="1" customHeight="1"/>
    <row r="25" spans="1:11" ht="31.5" hidden="1" customHeight="1">
      <c r="A25" s="155">
        <v>1</v>
      </c>
      <c r="B25" s="5" t="s">
        <v>0</v>
      </c>
      <c r="C25" s="5" t="s">
        <v>1</v>
      </c>
      <c r="D25" s="5" t="s">
        <v>114</v>
      </c>
      <c r="E25" s="5" t="s">
        <v>115</v>
      </c>
      <c r="F25" s="5" t="s">
        <v>116</v>
      </c>
      <c r="G25" s="5" t="s">
        <v>134</v>
      </c>
      <c r="H25" s="5" t="s">
        <v>151</v>
      </c>
      <c r="K25" s="81"/>
    </row>
    <row r="26" spans="1:11" ht="15" hidden="1" customHeight="1">
      <c r="B26" s="6">
        <v>1</v>
      </c>
      <c r="C26" s="15" t="s">
        <v>11</v>
      </c>
      <c r="D26" s="78"/>
      <c r="E26" s="78"/>
      <c r="F26" s="31"/>
      <c r="G26" s="31"/>
      <c r="H26" s="31"/>
      <c r="K26" s="81"/>
    </row>
    <row r="27" spans="1:11" ht="15" hidden="1" customHeight="1">
      <c r="B27" s="6">
        <v>2</v>
      </c>
      <c r="C27" s="15" t="s">
        <v>12</v>
      </c>
      <c r="D27" s="78"/>
      <c r="E27" s="78"/>
      <c r="F27" s="31"/>
      <c r="G27" s="31"/>
      <c r="H27" s="31"/>
      <c r="K27" s="107"/>
    </row>
    <row r="28" spans="1:11" ht="15" hidden="1" customHeight="1">
      <c r="B28" s="6">
        <v>3</v>
      </c>
      <c r="C28" s="15" t="s">
        <v>13</v>
      </c>
      <c r="D28" s="78"/>
      <c r="E28" s="78"/>
      <c r="F28" s="31"/>
      <c r="G28" s="31"/>
      <c r="H28" s="31"/>
      <c r="K28" s="81"/>
    </row>
    <row r="29" spans="1:11" ht="15" hidden="1" customHeight="1">
      <c r="B29" s="6">
        <v>4</v>
      </c>
      <c r="C29" s="15" t="s">
        <v>14</v>
      </c>
      <c r="D29" s="78"/>
      <c r="E29" s="78"/>
      <c r="F29" s="31"/>
      <c r="G29" s="31"/>
      <c r="H29" s="31"/>
      <c r="K29" s="81"/>
    </row>
    <row r="30" spans="1:11" ht="15" hidden="1" customHeight="1">
      <c r="B30" s="163">
        <v>5</v>
      </c>
      <c r="C30" s="261" t="s">
        <v>15</v>
      </c>
      <c r="D30" s="78"/>
      <c r="E30" s="78"/>
      <c r="F30" s="92"/>
      <c r="G30" s="92"/>
      <c r="H30" s="92"/>
    </row>
    <row r="31" spans="1:11" ht="15" hidden="1" customHeight="1">
      <c r="C31" s="222"/>
    </row>
    <row r="32" spans="1:11" ht="31.5" hidden="1" customHeight="1">
      <c r="A32" s="155">
        <v>1</v>
      </c>
      <c r="B32" s="5" t="s">
        <v>0</v>
      </c>
      <c r="C32" s="5" t="s">
        <v>1</v>
      </c>
      <c r="D32" s="5" t="s">
        <v>152</v>
      </c>
      <c r="E32" s="5" t="s">
        <v>153</v>
      </c>
      <c r="F32" s="5" t="s">
        <v>154</v>
      </c>
      <c r="G32" s="5" t="s">
        <v>155</v>
      </c>
      <c r="H32" s="5" t="s">
        <v>156</v>
      </c>
    </row>
    <row r="33" spans="1:11" ht="15" hidden="1" customHeight="1">
      <c r="B33" s="6">
        <v>1</v>
      </c>
      <c r="C33" s="15" t="s">
        <v>11</v>
      </c>
      <c r="D33" s="92"/>
      <c r="E33" s="92"/>
      <c r="F33" s="92"/>
      <c r="G33" s="92"/>
      <c r="H33" s="92"/>
    </row>
    <row r="34" spans="1:11" ht="15" hidden="1" customHeight="1">
      <c r="B34" s="6">
        <v>2</v>
      </c>
      <c r="C34" s="15" t="s">
        <v>12</v>
      </c>
      <c r="D34" s="92"/>
      <c r="E34" s="92"/>
      <c r="F34" s="92"/>
      <c r="G34" s="92"/>
      <c r="H34" s="92"/>
    </row>
    <row r="35" spans="1:11" ht="15" hidden="1" customHeight="1">
      <c r="B35" s="6">
        <v>3</v>
      </c>
      <c r="C35" s="15" t="s">
        <v>13</v>
      </c>
      <c r="D35" s="92"/>
      <c r="E35" s="92"/>
      <c r="F35" s="92"/>
      <c r="G35" s="92"/>
      <c r="H35" s="92"/>
    </row>
    <row r="36" spans="1:11" ht="15" hidden="1" customHeight="1">
      <c r="B36" s="6">
        <v>4</v>
      </c>
      <c r="C36" s="15" t="s">
        <v>14</v>
      </c>
      <c r="D36" s="92"/>
      <c r="E36" s="92"/>
      <c r="F36" s="92"/>
      <c r="G36" s="92"/>
      <c r="H36" s="92"/>
    </row>
    <row r="37" spans="1:11" ht="15" hidden="1" customHeight="1">
      <c r="B37" s="163">
        <v>5</v>
      </c>
      <c r="C37" s="261" t="s">
        <v>15</v>
      </c>
      <c r="D37" s="92"/>
      <c r="E37" s="92"/>
      <c r="F37" s="127"/>
      <c r="G37" s="92"/>
      <c r="H37" s="92"/>
    </row>
    <row r="38" spans="1:11" ht="15.75" thickBot="1">
      <c r="C38" s="135"/>
    </row>
    <row r="39" spans="1:11" ht="33" thickTop="1" thickBot="1">
      <c r="A39" s="155">
        <v>2</v>
      </c>
      <c r="B39" s="297" t="s">
        <v>0</v>
      </c>
      <c r="C39" s="297" t="s">
        <v>1</v>
      </c>
      <c r="D39" s="297" t="s">
        <v>162</v>
      </c>
      <c r="E39" s="297" t="s">
        <v>163</v>
      </c>
      <c r="F39" s="297" t="s">
        <v>254</v>
      </c>
      <c r="G39" s="297" t="s">
        <v>165</v>
      </c>
      <c r="H39" s="297" t="s">
        <v>255</v>
      </c>
      <c r="J39" s="81"/>
    </row>
    <row r="40" spans="1:11" ht="61.5" thickTop="1" thickBot="1">
      <c r="B40" s="304">
        <v>1</v>
      </c>
      <c r="C40" s="305" t="s">
        <v>11</v>
      </c>
      <c r="D40" s="315"/>
      <c r="E40" s="346"/>
      <c r="F40" s="316" t="s">
        <v>46</v>
      </c>
      <c r="G40" s="316" t="s">
        <v>46</v>
      </c>
      <c r="H40" s="317" t="s">
        <v>46</v>
      </c>
    </row>
    <row r="41" spans="1:11" ht="61.5" thickTop="1" thickBot="1">
      <c r="B41" s="304">
        <v>2</v>
      </c>
      <c r="C41" s="305" t="s">
        <v>12</v>
      </c>
      <c r="D41" s="318"/>
      <c r="E41" s="228"/>
      <c r="F41" s="226" t="s">
        <v>46</v>
      </c>
      <c r="G41" s="226" t="s">
        <v>46</v>
      </c>
      <c r="H41" s="319" t="s">
        <v>46</v>
      </c>
      <c r="K41" s="81"/>
    </row>
    <row r="42" spans="1:11" ht="61.5" thickTop="1" thickBot="1">
      <c r="B42" s="304">
        <v>3</v>
      </c>
      <c r="C42" s="305" t="s">
        <v>13</v>
      </c>
      <c r="D42" s="318"/>
      <c r="E42" s="228"/>
      <c r="F42" s="226" t="s">
        <v>46</v>
      </c>
      <c r="G42" s="226" t="s">
        <v>46</v>
      </c>
      <c r="H42" s="319" t="s">
        <v>46</v>
      </c>
    </row>
    <row r="43" spans="1:11" ht="61.5" thickTop="1" thickBot="1">
      <c r="B43" s="304">
        <v>4</v>
      </c>
      <c r="C43" s="305" t="s">
        <v>14</v>
      </c>
      <c r="D43" s="318"/>
      <c r="E43" s="228"/>
      <c r="F43" s="226" t="s">
        <v>46</v>
      </c>
      <c r="G43" s="226" t="s">
        <v>46</v>
      </c>
      <c r="H43" s="319" t="s">
        <v>46</v>
      </c>
    </row>
    <row r="44" spans="1:11" ht="16.5" thickTop="1" thickBot="1">
      <c r="B44" s="311">
        <v>5</v>
      </c>
      <c r="C44" s="305" t="s">
        <v>15</v>
      </c>
      <c r="D44" s="312"/>
      <c r="E44" s="313"/>
      <c r="F44" s="313"/>
      <c r="G44" s="313"/>
      <c r="H44" s="314"/>
    </row>
    <row r="45" spans="1:11" s="225" customFormat="1" ht="16.5" thickTop="1" thickBot="1">
      <c r="G45" s="425"/>
      <c r="H45" s="425"/>
    </row>
    <row r="46" spans="1:11" ht="33" thickTop="1" thickBot="1">
      <c r="B46" s="347" t="s">
        <v>0</v>
      </c>
      <c r="C46" s="347" t="s">
        <v>1</v>
      </c>
      <c r="D46" s="297" t="s">
        <v>256</v>
      </c>
      <c r="E46" s="297" t="s">
        <v>257</v>
      </c>
      <c r="F46" s="297" t="s">
        <v>258</v>
      </c>
      <c r="G46" s="297" t="s">
        <v>259</v>
      </c>
      <c r="H46" s="297" t="s">
        <v>260</v>
      </c>
    </row>
    <row r="47" spans="1:11" ht="60.75" thickTop="1">
      <c r="A47" s="155">
        <v>3</v>
      </c>
      <c r="B47" s="348">
        <v>1</v>
      </c>
      <c r="C47" s="349" t="s">
        <v>11</v>
      </c>
      <c r="D47" s="315" t="s">
        <v>46</v>
      </c>
      <c r="E47" s="346" t="s">
        <v>37</v>
      </c>
      <c r="F47" s="316"/>
      <c r="G47" s="316" t="s">
        <v>46</v>
      </c>
      <c r="H47" s="317" t="s">
        <v>46</v>
      </c>
    </row>
    <row r="48" spans="1:11" ht="60">
      <c r="B48" s="348">
        <v>2</v>
      </c>
      <c r="C48" s="349" t="s">
        <v>12</v>
      </c>
      <c r="D48" s="318" t="s">
        <v>46</v>
      </c>
      <c r="E48" s="228" t="s">
        <v>37</v>
      </c>
      <c r="F48" s="226"/>
      <c r="G48" s="226" t="s">
        <v>46</v>
      </c>
      <c r="H48" s="319" t="s">
        <v>46</v>
      </c>
    </row>
    <row r="49" spans="1:8" ht="60">
      <c r="B49" s="348">
        <v>3</v>
      </c>
      <c r="C49" s="349" t="s">
        <v>13</v>
      </c>
      <c r="D49" s="318" t="s">
        <v>46</v>
      </c>
      <c r="E49" s="228"/>
      <c r="F49" s="226"/>
      <c r="G49" s="226" t="s">
        <v>46</v>
      </c>
      <c r="H49" s="319" t="s">
        <v>46</v>
      </c>
    </row>
    <row r="50" spans="1:8" ht="60">
      <c r="B50" s="348">
        <v>4</v>
      </c>
      <c r="C50" s="349" t="s">
        <v>14</v>
      </c>
      <c r="D50" s="318" t="s">
        <v>46</v>
      </c>
      <c r="E50" s="228"/>
      <c r="F50" s="226"/>
      <c r="G50" s="226" t="s">
        <v>46</v>
      </c>
      <c r="H50" s="319" t="s">
        <v>46</v>
      </c>
    </row>
    <row r="51" spans="1:8">
      <c r="B51" s="350">
        <v>5</v>
      </c>
      <c r="C51" s="349" t="s">
        <v>15</v>
      </c>
      <c r="D51" s="226"/>
      <c r="E51" s="355"/>
      <c r="F51" s="229"/>
      <c r="G51" s="226"/>
      <c r="H51" s="226"/>
    </row>
    <row r="52" spans="1:8" ht="15.75" thickBot="1">
      <c r="B52" s="350"/>
      <c r="C52" s="349"/>
      <c r="D52" s="256"/>
      <c r="E52" s="226"/>
      <c r="F52" s="228"/>
      <c r="G52" s="226"/>
      <c r="H52" s="226"/>
    </row>
    <row r="53" spans="1:8" ht="33" thickTop="1" thickBot="1">
      <c r="A53" s="155">
        <v>4</v>
      </c>
      <c r="B53" s="347" t="s">
        <v>0</v>
      </c>
      <c r="C53" s="347" t="s">
        <v>1</v>
      </c>
      <c r="D53" s="297" t="s">
        <v>261</v>
      </c>
      <c r="E53" s="347" t="s">
        <v>262</v>
      </c>
      <c r="F53" s="351" t="s">
        <v>263</v>
      </c>
      <c r="G53" s="351" t="s">
        <v>264</v>
      </c>
      <c r="H53" s="347" t="s">
        <v>265</v>
      </c>
    </row>
    <row r="54" spans="1:8" ht="60.75" thickTop="1">
      <c r="B54" s="348">
        <v>1</v>
      </c>
      <c r="C54" s="349" t="s">
        <v>11</v>
      </c>
      <c r="D54" s="315" t="s">
        <v>46</v>
      </c>
      <c r="E54" s="346" t="s">
        <v>37</v>
      </c>
      <c r="F54" s="316"/>
      <c r="G54" s="316" t="s">
        <v>46</v>
      </c>
      <c r="H54" s="317" t="s">
        <v>46</v>
      </c>
    </row>
    <row r="55" spans="1:8" ht="60">
      <c r="B55" s="348">
        <v>2</v>
      </c>
      <c r="C55" s="349" t="s">
        <v>12</v>
      </c>
      <c r="D55" s="318" t="s">
        <v>46</v>
      </c>
      <c r="E55" s="228" t="s">
        <v>37</v>
      </c>
      <c r="F55" s="226"/>
      <c r="G55" s="226" t="s">
        <v>46</v>
      </c>
      <c r="H55" s="319" t="s">
        <v>46</v>
      </c>
    </row>
    <row r="56" spans="1:8" ht="60">
      <c r="B56" s="348">
        <v>3</v>
      </c>
      <c r="C56" s="349" t="s">
        <v>13</v>
      </c>
      <c r="D56" s="318" t="s">
        <v>46</v>
      </c>
      <c r="E56" s="228" t="s">
        <v>38</v>
      </c>
      <c r="F56" s="226"/>
      <c r="G56" s="226" t="s">
        <v>46</v>
      </c>
      <c r="H56" s="319" t="s">
        <v>46</v>
      </c>
    </row>
    <row r="57" spans="1:8" ht="60">
      <c r="B57" s="348">
        <v>4</v>
      </c>
      <c r="C57" s="349" t="s">
        <v>14</v>
      </c>
      <c r="D57" s="318" t="s">
        <v>46</v>
      </c>
      <c r="E57" s="228" t="s">
        <v>38</v>
      </c>
      <c r="F57" s="226"/>
      <c r="G57" s="226" t="s">
        <v>46</v>
      </c>
      <c r="H57" s="319" t="s">
        <v>46</v>
      </c>
    </row>
    <row r="58" spans="1:8" ht="60">
      <c r="B58" s="350">
        <v>5</v>
      </c>
      <c r="C58" s="349" t="s">
        <v>15</v>
      </c>
      <c r="D58" s="226" t="s">
        <v>46</v>
      </c>
      <c r="E58" s="355"/>
      <c r="F58" s="229"/>
      <c r="G58" s="226" t="s">
        <v>46</v>
      </c>
      <c r="H58" s="226" t="s">
        <v>46</v>
      </c>
    </row>
    <row r="59" spans="1:8">
      <c r="B59" s="225"/>
      <c r="C59" s="225"/>
      <c r="D59" s="225"/>
      <c r="E59" s="225"/>
      <c r="F59" s="225"/>
      <c r="G59" s="425"/>
      <c r="H59" s="425"/>
    </row>
    <row r="60" spans="1:8" ht="32.25" thickBot="1">
      <c r="A60" s="155">
        <v>5</v>
      </c>
      <c r="B60" s="347" t="s">
        <v>0</v>
      </c>
      <c r="C60" s="347" t="s">
        <v>1</v>
      </c>
      <c r="D60" s="354" t="s">
        <v>266</v>
      </c>
      <c r="E60" s="347" t="s">
        <v>267</v>
      </c>
      <c r="F60" s="351" t="s">
        <v>268</v>
      </c>
      <c r="G60" s="351" t="s">
        <v>269</v>
      </c>
      <c r="H60" s="347" t="s">
        <v>270</v>
      </c>
    </row>
    <row r="61" spans="1:8" ht="60.75" thickTop="1">
      <c r="B61" s="348">
        <v>1</v>
      </c>
      <c r="C61" s="349" t="s">
        <v>11</v>
      </c>
      <c r="D61" s="416" t="s">
        <v>341</v>
      </c>
      <c r="E61" s="346" t="s">
        <v>37</v>
      </c>
      <c r="F61" s="316"/>
      <c r="G61" s="316" t="s">
        <v>46</v>
      </c>
      <c r="H61" s="317" t="s">
        <v>46</v>
      </c>
    </row>
    <row r="62" spans="1:8" ht="60">
      <c r="B62" s="348">
        <v>2</v>
      </c>
      <c r="C62" s="349" t="s">
        <v>12</v>
      </c>
      <c r="D62" s="318"/>
      <c r="E62" s="228" t="s">
        <v>37</v>
      </c>
      <c r="F62" s="226"/>
      <c r="G62" s="226" t="s">
        <v>46</v>
      </c>
      <c r="H62" s="319" t="s">
        <v>46</v>
      </c>
    </row>
    <row r="63" spans="1:8" ht="60">
      <c r="B63" s="348">
        <v>3</v>
      </c>
      <c r="C63" s="349" t="s">
        <v>13</v>
      </c>
      <c r="D63" s="318"/>
      <c r="E63" s="228" t="s">
        <v>38</v>
      </c>
      <c r="F63" s="226"/>
      <c r="G63" s="226" t="s">
        <v>46</v>
      </c>
      <c r="H63" s="319" t="s">
        <v>46</v>
      </c>
    </row>
    <row r="64" spans="1:8" ht="60">
      <c r="B64" s="348">
        <v>4</v>
      </c>
      <c r="C64" s="349" t="s">
        <v>14</v>
      </c>
      <c r="D64" s="318"/>
      <c r="E64" s="228" t="s">
        <v>38</v>
      </c>
      <c r="F64" s="226"/>
      <c r="G64" s="226" t="s">
        <v>46</v>
      </c>
      <c r="H64" s="319" t="s">
        <v>46</v>
      </c>
    </row>
    <row r="65" spans="1:8" ht="60">
      <c r="B65" s="349">
        <v>5</v>
      </c>
      <c r="C65" s="349" t="s">
        <v>15</v>
      </c>
      <c r="D65" s="226"/>
      <c r="E65" s="228" t="s">
        <v>38</v>
      </c>
      <c r="F65" s="229"/>
      <c r="G65" s="226" t="s">
        <v>46</v>
      </c>
      <c r="H65" s="226" t="s">
        <v>46</v>
      </c>
    </row>
    <row r="66" spans="1:8">
      <c r="B66" s="349"/>
      <c r="C66" s="349"/>
      <c r="D66" s="349"/>
      <c r="E66" s="349"/>
      <c r="F66" s="349"/>
      <c r="G66" s="349"/>
      <c r="H66" s="349"/>
    </row>
    <row r="67" spans="1:8" ht="32.25" thickBot="1">
      <c r="A67" s="155">
        <v>6</v>
      </c>
      <c r="B67" s="349" t="s">
        <v>0</v>
      </c>
      <c r="C67" s="349" t="s">
        <v>1</v>
      </c>
      <c r="D67" s="347" t="s">
        <v>273</v>
      </c>
      <c r="E67" s="347" t="s">
        <v>274</v>
      </c>
      <c r="F67" s="351" t="s">
        <v>275</v>
      </c>
      <c r="G67" s="351" t="s">
        <v>276</v>
      </c>
      <c r="H67" s="347" t="s">
        <v>277</v>
      </c>
    </row>
    <row r="68" spans="1:8" ht="60.75" thickTop="1">
      <c r="B68" s="349">
        <v>1</v>
      </c>
      <c r="C68" s="349" t="s">
        <v>11</v>
      </c>
      <c r="D68" s="315" t="s">
        <v>46</v>
      </c>
      <c r="E68" s="346" t="s">
        <v>37</v>
      </c>
      <c r="F68" s="316"/>
      <c r="G68" s="316" t="s">
        <v>46</v>
      </c>
      <c r="H68" s="317" t="s">
        <v>46</v>
      </c>
    </row>
    <row r="69" spans="1:8" ht="60">
      <c r="B69" s="349">
        <v>2</v>
      </c>
      <c r="C69" s="349" t="s">
        <v>12</v>
      </c>
      <c r="D69" s="318" t="s">
        <v>46</v>
      </c>
      <c r="E69" s="228" t="s">
        <v>37</v>
      </c>
      <c r="F69" s="226"/>
      <c r="G69" s="226" t="s">
        <v>46</v>
      </c>
      <c r="H69" s="319" t="s">
        <v>46</v>
      </c>
    </row>
    <row r="70" spans="1:8" ht="60">
      <c r="B70" s="349">
        <v>3</v>
      </c>
      <c r="C70" s="349" t="s">
        <v>13</v>
      </c>
      <c r="D70" s="318" t="s">
        <v>46</v>
      </c>
      <c r="E70" s="228" t="s">
        <v>38</v>
      </c>
      <c r="F70" s="226"/>
      <c r="G70" s="226" t="s">
        <v>46</v>
      </c>
      <c r="H70" s="319" t="s">
        <v>46</v>
      </c>
    </row>
    <row r="71" spans="1:8" ht="60">
      <c r="B71" s="349">
        <v>4</v>
      </c>
      <c r="C71" s="349" t="s">
        <v>14</v>
      </c>
      <c r="D71" s="318" t="s">
        <v>46</v>
      </c>
      <c r="E71" s="228" t="s">
        <v>38</v>
      </c>
      <c r="F71" s="226"/>
      <c r="G71" s="226" t="s">
        <v>46</v>
      </c>
      <c r="H71" s="319" t="s">
        <v>46</v>
      </c>
    </row>
    <row r="72" spans="1:8" ht="60">
      <c r="B72" s="349">
        <v>5</v>
      </c>
      <c r="C72" s="349" t="s">
        <v>15</v>
      </c>
      <c r="D72" s="226" t="s">
        <v>46</v>
      </c>
      <c r="E72" s="228" t="s">
        <v>38</v>
      </c>
      <c r="F72" s="229"/>
      <c r="G72" s="226" t="s">
        <v>46</v>
      </c>
      <c r="H72" s="226" t="s">
        <v>46</v>
      </c>
    </row>
    <row r="73" spans="1:8">
      <c r="B73" s="349"/>
      <c r="C73" s="349"/>
      <c r="D73" s="349"/>
      <c r="E73" s="349"/>
      <c r="F73" s="349"/>
      <c r="G73" s="349"/>
      <c r="H73" s="349"/>
    </row>
    <row r="74" spans="1:8" ht="32.25" thickBot="1">
      <c r="A74" s="155">
        <v>7</v>
      </c>
      <c r="B74" s="349" t="s">
        <v>0</v>
      </c>
      <c r="C74" s="349" t="s">
        <v>1</v>
      </c>
      <c r="D74" s="347" t="s">
        <v>271</v>
      </c>
      <c r="E74" s="347" t="s">
        <v>278</v>
      </c>
      <c r="F74" s="351" t="s">
        <v>279</v>
      </c>
      <c r="G74" s="351" t="s">
        <v>280</v>
      </c>
      <c r="H74" s="354" t="s">
        <v>281</v>
      </c>
    </row>
    <row r="75" spans="1:8" ht="60.75" thickTop="1">
      <c r="B75" s="349">
        <v>1</v>
      </c>
      <c r="C75" s="349" t="s">
        <v>11</v>
      </c>
      <c r="D75" s="315" t="s">
        <v>46</v>
      </c>
      <c r="E75" s="346" t="s">
        <v>37</v>
      </c>
      <c r="F75" s="316"/>
      <c r="G75" s="316" t="s">
        <v>46</v>
      </c>
      <c r="H75" s="416" t="s">
        <v>341</v>
      </c>
    </row>
    <row r="76" spans="1:8" ht="60">
      <c r="B76" s="349">
        <v>2</v>
      </c>
      <c r="C76" s="349" t="s">
        <v>12</v>
      </c>
      <c r="D76" s="318" t="s">
        <v>46</v>
      </c>
      <c r="E76" s="228" t="s">
        <v>37</v>
      </c>
      <c r="F76" s="226"/>
      <c r="G76" s="226" t="s">
        <v>46</v>
      </c>
      <c r="H76" s="319"/>
    </row>
    <row r="77" spans="1:8" ht="60">
      <c r="B77" s="349">
        <v>3</v>
      </c>
      <c r="C77" s="349" t="s">
        <v>13</v>
      </c>
      <c r="D77" s="318" t="s">
        <v>46</v>
      </c>
      <c r="E77" s="228" t="s">
        <v>38</v>
      </c>
      <c r="F77" s="226"/>
      <c r="G77" s="226" t="s">
        <v>46</v>
      </c>
      <c r="H77" s="319"/>
    </row>
    <row r="78" spans="1:8" ht="60">
      <c r="B78" s="349">
        <v>4</v>
      </c>
      <c r="C78" s="349" t="s">
        <v>14</v>
      </c>
      <c r="D78" s="226" t="s">
        <v>46</v>
      </c>
      <c r="E78" s="355"/>
      <c r="F78" s="229"/>
      <c r="G78" s="226" t="s">
        <v>46</v>
      </c>
      <c r="H78" s="226"/>
    </row>
    <row r="79" spans="1:8" ht="60">
      <c r="B79" s="349">
        <v>5</v>
      </c>
      <c r="C79" s="349" t="s">
        <v>15</v>
      </c>
      <c r="D79" s="226" t="s">
        <v>46</v>
      </c>
      <c r="E79" s="355"/>
      <c r="F79" s="229"/>
      <c r="G79" s="226" t="s">
        <v>46</v>
      </c>
      <c r="H79" s="349"/>
    </row>
    <row r="80" spans="1:8">
      <c r="B80" s="349"/>
      <c r="C80" s="349"/>
      <c r="D80" s="349"/>
      <c r="E80" s="349"/>
      <c r="F80" s="349"/>
      <c r="G80" s="349"/>
      <c r="H80" s="349"/>
    </row>
    <row r="81" spans="1:8" ht="32.25" thickBot="1">
      <c r="A81" s="155">
        <v>8</v>
      </c>
      <c r="B81" s="349" t="s">
        <v>0</v>
      </c>
      <c r="C81" s="349" t="s">
        <v>1</v>
      </c>
      <c r="D81" s="347" t="s">
        <v>272</v>
      </c>
      <c r="E81" s="347" t="s">
        <v>282</v>
      </c>
      <c r="F81" s="351" t="s">
        <v>283</v>
      </c>
      <c r="G81" s="351" t="s">
        <v>284</v>
      </c>
      <c r="H81" s="347" t="s">
        <v>285</v>
      </c>
    </row>
    <row r="82" spans="1:8" ht="60.75" thickTop="1">
      <c r="B82" s="349">
        <v>1</v>
      </c>
      <c r="C82" s="349" t="s">
        <v>11</v>
      </c>
      <c r="D82" s="315" t="s">
        <v>46</v>
      </c>
      <c r="E82" s="346" t="s">
        <v>37</v>
      </c>
      <c r="F82" s="316"/>
      <c r="G82" s="316" t="s">
        <v>46</v>
      </c>
      <c r="H82" s="317" t="s">
        <v>46</v>
      </c>
    </row>
    <row r="83" spans="1:8" ht="60">
      <c r="B83" s="349">
        <v>2</v>
      </c>
      <c r="C83" s="349" t="s">
        <v>12</v>
      </c>
      <c r="D83" s="318" t="s">
        <v>46</v>
      </c>
      <c r="E83" s="228" t="s">
        <v>37</v>
      </c>
      <c r="F83" s="226"/>
      <c r="G83" s="226" t="s">
        <v>46</v>
      </c>
      <c r="H83" s="319" t="s">
        <v>46</v>
      </c>
    </row>
    <row r="84" spans="1:8" ht="60">
      <c r="B84" s="349">
        <v>3</v>
      </c>
      <c r="C84" s="349" t="s">
        <v>13</v>
      </c>
      <c r="D84" s="318" t="s">
        <v>46</v>
      </c>
      <c r="E84" s="228" t="s">
        <v>38</v>
      </c>
      <c r="F84" s="226"/>
      <c r="G84" s="226" t="s">
        <v>46</v>
      </c>
      <c r="H84" s="319" t="s">
        <v>46</v>
      </c>
    </row>
    <row r="85" spans="1:8" ht="60">
      <c r="B85" s="349">
        <v>4</v>
      </c>
      <c r="C85" s="349" t="s">
        <v>14</v>
      </c>
      <c r="D85" s="318" t="s">
        <v>46</v>
      </c>
      <c r="E85" s="228" t="s">
        <v>38</v>
      </c>
      <c r="F85" s="226"/>
      <c r="G85" s="226" t="s">
        <v>46</v>
      </c>
      <c r="H85" s="319" t="s">
        <v>46</v>
      </c>
    </row>
    <row r="86" spans="1:8" ht="60">
      <c r="B86" s="349">
        <v>5</v>
      </c>
      <c r="C86" s="349" t="s">
        <v>15</v>
      </c>
      <c r="D86" s="226" t="s">
        <v>46</v>
      </c>
      <c r="E86" s="355"/>
      <c r="F86" s="229"/>
      <c r="G86" s="226" t="s">
        <v>46</v>
      </c>
      <c r="H86" s="226" t="s">
        <v>46</v>
      </c>
    </row>
    <row r="87" spans="1:8" ht="30">
      <c r="B87" s="225"/>
      <c r="C87" s="225"/>
      <c r="D87" s="226"/>
      <c r="E87" s="355"/>
      <c r="F87" s="229"/>
      <c r="G87" s="226"/>
      <c r="H87" s="226" t="s">
        <v>46</v>
      </c>
    </row>
    <row r="88" spans="1:8" ht="32.25" thickBot="1">
      <c r="A88" s="155">
        <v>9</v>
      </c>
      <c r="B88" s="347" t="s">
        <v>0</v>
      </c>
      <c r="C88" s="347" t="s">
        <v>1</v>
      </c>
      <c r="D88" s="347" t="s">
        <v>286</v>
      </c>
      <c r="E88" s="347" t="s">
        <v>287</v>
      </c>
      <c r="F88" s="347" t="s">
        <v>288</v>
      </c>
      <c r="G88" s="347" t="s">
        <v>289</v>
      </c>
      <c r="H88" s="347" t="s">
        <v>290</v>
      </c>
    </row>
    <row r="89" spans="1:8" ht="60.75" thickTop="1">
      <c r="B89" s="348">
        <v>1</v>
      </c>
      <c r="C89" s="349" t="s">
        <v>11</v>
      </c>
      <c r="D89" s="315" t="s">
        <v>46</v>
      </c>
      <c r="E89" s="346" t="s">
        <v>37</v>
      </c>
      <c r="F89" s="316"/>
      <c r="G89" s="316" t="s">
        <v>46</v>
      </c>
      <c r="H89" s="317" t="s">
        <v>46</v>
      </c>
    </row>
    <row r="90" spans="1:8" ht="60">
      <c r="B90" s="348">
        <v>2</v>
      </c>
      <c r="C90" s="349" t="s">
        <v>12</v>
      </c>
      <c r="D90" s="318" t="s">
        <v>46</v>
      </c>
      <c r="E90" s="228" t="s">
        <v>37</v>
      </c>
      <c r="F90" s="226"/>
      <c r="G90" s="226" t="s">
        <v>46</v>
      </c>
      <c r="H90" s="319" t="s">
        <v>46</v>
      </c>
    </row>
    <row r="91" spans="1:8" ht="60">
      <c r="B91" s="348">
        <v>3</v>
      </c>
      <c r="C91" s="349" t="s">
        <v>13</v>
      </c>
      <c r="D91" s="318" t="s">
        <v>46</v>
      </c>
      <c r="E91" s="228" t="s">
        <v>38</v>
      </c>
      <c r="F91" s="226"/>
      <c r="G91" s="226" t="s">
        <v>46</v>
      </c>
      <c r="H91" s="319" t="s">
        <v>46</v>
      </c>
    </row>
    <row r="92" spans="1:8" ht="60">
      <c r="B92" s="348">
        <v>4</v>
      </c>
      <c r="C92" s="349" t="s">
        <v>14</v>
      </c>
      <c r="D92" s="318" t="s">
        <v>46</v>
      </c>
      <c r="E92" s="228" t="s">
        <v>38</v>
      </c>
      <c r="F92" s="226"/>
      <c r="G92" s="226" t="s">
        <v>46</v>
      </c>
      <c r="H92" s="319" t="s">
        <v>46</v>
      </c>
    </row>
    <row r="93" spans="1:8" ht="60">
      <c r="B93" s="350">
        <v>5</v>
      </c>
      <c r="C93" s="349" t="s">
        <v>15</v>
      </c>
      <c r="D93" s="226" t="s">
        <v>46</v>
      </c>
      <c r="E93" s="355"/>
      <c r="F93" s="229"/>
      <c r="G93" s="226" t="s">
        <v>46</v>
      </c>
      <c r="H93" s="226" t="s">
        <v>46</v>
      </c>
    </row>
    <row r="94" spans="1:8" ht="60">
      <c r="B94" s="225"/>
      <c r="C94" s="225"/>
      <c r="D94" s="226" t="s">
        <v>46</v>
      </c>
      <c r="E94" s="355"/>
      <c r="F94" s="229"/>
      <c r="G94" s="226" t="s">
        <v>46</v>
      </c>
      <c r="H94" s="226" t="s">
        <v>46</v>
      </c>
    </row>
    <row r="95" spans="1:8" ht="32.25" thickBot="1">
      <c r="A95" s="155">
        <v>10</v>
      </c>
      <c r="B95" s="347" t="s">
        <v>0</v>
      </c>
      <c r="C95" s="347" t="s">
        <v>1</v>
      </c>
      <c r="D95" s="347" t="s">
        <v>291</v>
      </c>
      <c r="E95" s="347" t="s">
        <v>292</v>
      </c>
      <c r="F95" s="347" t="s">
        <v>293</v>
      </c>
      <c r="G95" s="347" t="s">
        <v>294</v>
      </c>
      <c r="H95" s="347" t="s">
        <v>295</v>
      </c>
    </row>
    <row r="96" spans="1:8" ht="60.75" thickTop="1">
      <c r="B96" s="348">
        <v>1</v>
      </c>
      <c r="C96" s="349" t="s">
        <v>11</v>
      </c>
      <c r="D96" s="315" t="s">
        <v>46</v>
      </c>
      <c r="E96" s="346" t="s">
        <v>37</v>
      </c>
      <c r="F96" s="316"/>
      <c r="G96" s="316" t="s">
        <v>46</v>
      </c>
      <c r="H96" s="317" t="s">
        <v>46</v>
      </c>
    </row>
    <row r="97" spans="1:8" ht="60">
      <c r="B97" s="348">
        <v>2</v>
      </c>
      <c r="C97" s="349" t="s">
        <v>12</v>
      </c>
      <c r="D97" s="318" t="s">
        <v>46</v>
      </c>
      <c r="E97" s="228" t="s">
        <v>37</v>
      </c>
      <c r="F97" s="226"/>
      <c r="G97" s="226" t="s">
        <v>46</v>
      </c>
      <c r="H97" s="319" t="s">
        <v>46</v>
      </c>
    </row>
    <row r="98" spans="1:8" ht="60">
      <c r="B98" s="348">
        <v>3</v>
      </c>
      <c r="C98" s="349" t="s">
        <v>13</v>
      </c>
      <c r="D98" s="318" t="s">
        <v>46</v>
      </c>
      <c r="E98" s="228" t="s">
        <v>38</v>
      </c>
      <c r="F98" s="226"/>
      <c r="G98" s="226" t="s">
        <v>46</v>
      </c>
      <c r="H98" s="319" t="s">
        <v>46</v>
      </c>
    </row>
    <row r="99" spans="1:8" ht="60">
      <c r="B99" s="348">
        <v>4</v>
      </c>
      <c r="C99" s="349" t="s">
        <v>14</v>
      </c>
      <c r="D99" s="318" t="s">
        <v>46</v>
      </c>
      <c r="E99" s="228" t="s">
        <v>38</v>
      </c>
      <c r="F99" s="226"/>
      <c r="G99" s="226" t="s">
        <v>46</v>
      </c>
      <c r="H99" s="319" t="s">
        <v>46</v>
      </c>
    </row>
    <row r="100" spans="1:8" ht="60">
      <c r="B100" s="350">
        <v>5</v>
      </c>
      <c r="C100" s="349" t="s">
        <v>15</v>
      </c>
      <c r="D100" s="226" t="s">
        <v>46</v>
      </c>
      <c r="E100" s="355"/>
      <c r="F100" s="229"/>
      <c r="G100" s="226" t="s">
        <v>46</v>
      </c>
      <c r="H100" s="226" t="s">
        <v>46</v>
      </c>
    </row>
    <row r="101" spans="1:8">
      <c r="B101" s="225"/>
      <c r="C101" s="225"/>
      <c r="D101" s="225"/>
      <c r="E101" s="225"/>
      <c r="F101" s="225"/>
      <c r="G101" s="425"/>
      <c r="H101" s="425"/>
    </row>
    <row r="102" spans="1:8" ht="32.25" thickBot="1">
      <c r="A102" s="155">
        <v>11</v>
      </c>
      <c r="B102" s="347" t="s">
        <v>0</v>
      </c>
      <c r="C102" s="347" t="s">
        <v>1</v>
      </c>
      <c r="D102" s="354" t="s">
        <v>296</v>
      </c>
      <c r="E102" s="354" t="s">
        <v>297</v>
      </c>
      <c r="F102" s="354" t="s">
        <v>298</v>
      </c>
      <c r="G102" s="354" t="s">
        <v>299</v>
      </c>
      <c r="H102" s="354" t="s">
        <v>300</v>
      </c>
    </row>
    <row r="103" spans="1:8" ht="15.75" thickTop="1">
      <c r="B103" s="348">
        <v>1</v>
      </c>
      <c r="C103" s="349" t="s">
        <v>11</v>
      </c>
      <c r="D103" s="416" t="s">
        <v>341</v>
      </c>
      <c r="E103" s="416" t="s">
        <v>341</v>
      </c>
      <c r="F103" s="416" t="s">
        <v>341</v>
      </c>
      <c r="G103" s="416" t="s">
        <v>341</v>
      </c>
      <c r="H103" s="416" t="s">
        <v>341</v>
      </c>
    </row>
    <row r="104" spans="1:8">
      <c r="B104" s="348">
        <v>2</v>
      </c>
      <c r="C104" s="349" t="s">
        <v>12</v>
      </c>
      <c r="D104" s="226"/>
      <c r="E104" s="226"/>
      <c r="F104" s="228"/>
      <c r="G104" s="226"/>
      <c r="H104" s="226"/>
    </row>
    <row r="105" spans="1:8">
      <c r="B105" s="348">
        <v>3</v>
      </c>
      <c r="C105" s="349" t="s">
        <v>13</v>
      </c>
      <c r="D105" s="226"/>
      <c r="E105" s="226"/>
      <c r="F105" s="226"/>
      <c r="G105" s="226"/>
      <c r="H105" s="226"/>
    </row>
    <row r="106" spans="1:8">
      <c r="B106" s="348">
        <v>4</v>
      </c>
      <c r="C106" s="349" t="s">
        <v>14</v>
      </c>
      <c r="D106" s="226"/>
      <c r="E106" s="226"/>
      <c r="F106" s="226"/>
      <c r="G106" s="226"/>
      <c r="H106" s="226"/>
    </row>
    <row r="107" spans="1:8">
      <c r="B107" s="350">
        <v>5</v>
      </c>
      <c r="C107" s="349" t="s">
        <v>15</v>
      </c>
      <c r="D107" s="226"/>
      <c r="E107" s="226"/>
      <c r="F107" s="226"/>
      <c r="G107" s="226"/>
      <c r="H107" s="226"/>
    </row>
    <row r="108" spans="1:8">
      <c r="B108" s="225"/>
      <c r="C108" s="225"/>
      <c r="D108" s="225"/>
      <c r="E108" s="225"/>
      <c r="F108" s="225"/>
      <c r="G108" s="425"/>
      <c r="H108" s="425"/>
    </row>
    <row r="109" spans="1:8" ht="32.25" thickBot="1">
      <c r="A109" s="155">
        <v>12</v>
      </c>
      <c r="B109" s="347" t="s">
        <v>0</v>
      </c>
      <c r="C109" s="347" t="s">
        <v>1</v>
      </c>
      <c r="D109" s="354" t="s">
        <v>301</v>
      </c>
      <c r="E109" s="354" t="s">
        <v>302</v>
      </c>
      <c r="F109" s="354" t="s">
        <v>339</v>
      </c>
      <c r="G109" s="354" t="s">
        <v>303</v>
      </c>
      <c r="H109" s="354" t="s">
        <v>304</v>
      </c>
    </row>
    <row r="110" spans="1:8" ht="15.75" thickTop="1">
      <c r="B110" s="348">
        <v>1</v>
      </c>
      <c r="C110" s="349" t="s">
        <v>11</v>
      </c>
      <c r="D110" s="416" t="s">
        <v>341</v>
      </c>
      <c r="E110" s="416" t="s">
        <v>341</v>
      </c>
      <c r="F110" s="416" t="s">
        <v>341</v>
      </c>
      <c r="G110" s="416" t="s">
        <v>341</v>
      </c>
      <c r="H110" s="416" t="s">
        <v>341</v>
      </c>
    </row>
    <row r="111" spans="1:8">
      <c r="B111" s="348">
        <v>2</v>
      </c>
      <c r="C111" s="349" t="s">
        <v>12</v>
      </c>
      <c r="D111" s="226"/>
      <c r="E111" s="226"/>
      <c r="F111" s="226"/>
      <c r="G111" s="226"/>
      <c r="H111" s="226"/>
    </row>
    <row r="112" spans="1:8">
      <c r="B112" s="348">
        <v>3</v>
      </c>
      <c r="C112" s="349" t="s">
        <v>13</v>
      </c>
      <c r="D112" s="226"/>
      <c r="E112" s="226"/>
      <c r="F112" s="226"/>
      <c r="G112" s="226"/>
      <c r="H112" s="226"/>
    </row>
    <row r="113" spans="1:8">
      <c r="B113" s="348">
        <v>4</v>
      </c>
      <c r="C113" s="349" t="s">
        <v>14</v>
      </c>
      <c r="D113" s="226"/>
      <c r="E113" s="226"/>
      <c r="F113" s="226"/>
      <c r="G113" s="226"/>
      <c r="H113" s="226"/>
    </row>
    <row r="114" spans="1:8">
      <c r="B114" s="350">
        <v>5</v>
      </c>
      <c r="C114" s="349" t="s">
        <v>15</v>
      </c>
      <c r="D114" s="226"/>
      <c r="E114" s="226"/>
      <c r="F114" s="226"/>
      <c r="G114" s="226"/>
      <c r="H114" s="226"/>
    </row>
    <row r="115" spans="1:8">
      <c r="B115" s="225"/>
      <c r="C115" s="225"/>
      <c r="D115" s="225"/>
      <c r="E115" s="225"/>
      <c r="F115" s="225"/>
      <c r="G115" s="425"/>
      <c r="H115" s="425"/>
    </row>
    <row r="116" spans="1:8">
      <c r="B116" s="225"/>
      <c r="C116" s="225"/>
      <c r="D116" s="225"/>
      <c r="E116" s="225"/>
      <c r="F116" s="225"/>
      <c r="G116" s="425"/>
      <c r="H116" s="425"/>
    </row>
    <row r="117" spans="1:8" ht="32.25" thickBot="1">
      <c r="A117" s="155">
        <v>13</v>
      </c>
      <c r="B117" s="347" t="s">
        <v>0</v>
      </c>
      <c r="C117" s="347" t="s">
        <v>1</v>
      </c>
      <c r="D117" s="351" t="s">
        <v>305</v>
      </c>
      <c r="E117" s="351" t="s">
        <v>306</v>
      </c>
      <c r="F117" s="351" t="s">
        <v>307</v>
      </c>
      <c r="G117" s="351" t="s">
        <v>308</v>
      </c>
      <c r="H117" s="351" t="s">
        <v>309</v>
      </c>
    </row>
    <row r="118" spans="1:8" ht="60.75" thickTop="1">
      <c r="B118" s="348">
        <v>1</v>
      </c>
      <c r="C118" s="349" t="s">
        <v>11</v>
      </c>
      <c r="D118" s="315"/>
      <c r="E118" s="346" t="s">
        <v>37</v>
      </c>
      <c r="F118" s="316"/>
      <c r="G118" s="316" t="s">
        <v>46</v>
      </c>
      <c r="H118" s="317" t="s">
        <v>46</v>
      </c>
    </row>
    <row r="119" spans="1:8" ht="60">
      <c r="B119" s="348">
        <v>2</v>
      </c>
      <c r="C119" s="349" t="s">
        <v>12</v>
      </c>
      <c r="D119" s="318"/>
      <c r="E119" s="228" t="s">
        <v>37</v>
      </c>
      <c r="F119" s="226"/>
      <c r="G119" s="226" t="s">
        <v>46</v>
      </c>
      <c r="H119" s="319" t="s">
        <v>46</v>
      </c>
    </row>
    <row r="120" spans="1:8" ht="60">
      <c r="B120" s="348">
        <v>3</v>
      </c>
      <c r="C120" s="349" t="s">
        <v>13</v>
      </c>
      <c r="D120" s="318"/>
      <c r="E120" s="228" t="s">
        <v>38</v>
      </c>
      <c r="F120" s="226"/>
      <c r="G120" s="226" t="s">
        <v>46</v>
      </c>
      <c r="H120" s="319" t="s">
        <v>46</v>
      </c>
    </row>
    <row r="121" spans="1:8" ht="60">
      <c r="B121" s="348">
        <v>4</v>
      </c>
      <c r="C121" s="349" t="s">
        <v>14</v>
      </c>
      <c r="D121" s="318"/>
      <c r="E121" s="228" t="s">
        <v>38</v>
      </c>
      <c r="F121" s="226"/>
      <c r="G121" s="226" t="s">
        <v>46</v>
      </c>
      <c r="H121" s="319" t="s">
        <v>46</v>
      </c>
    </row>
    <row r="122" spans="1:8" ht="60">
      <c r="B122" s="350">
        <v>5</v>
      </c>
      <c r="C122" s="349" t="s">
        <v>15</v>
      </c>
      <c r="D122" s="226"/>
      <c r="E122" s="355"/>
      <c r="F122" s="229"/>
      <c r="G122" s="226" t="s">
        <v>46</v>
      </c>
      <c r="H122" s="226" t="s">
        <v>46</v>
      </c>
    </row>
    <row r="123" spans="1:8" ht="60">
      <c r="B123" s="225"/>
      <c r="C123" s="225"/>
      <c r="D123" s="226"/>
      <c r="E123" s="353"/>
      <c r="F123" s="353"/>
      <c r="G123" s="226" t="s">
        <v>46</v>
      </c>
      <c r="H123" s="226" t="s">
        <v>46</v>
      </c>
    </row>
    <row r="124" spans="1:8" ht="32.25" thickBot="1">
      <c r="B124" s="347" t="s">
        <v>0</v>
      </c>
      <c r="C124" s="347" t="s">
        <v>1</v>
      </c>
      <c r="D124" s="351" t="s">
        <v>310</v>
      </c>
      <c r="E124" s="351" t="s">
        <v>311</v>
      </c>
      <c r="F124" s="351" t="s">
        <v>312</v>
      </c>
      <c r="G124" s="351" t="s">
        <v>313</v>
      </c>
      <c r="H124" s="351" t="s">
        <v>314</v>
      </c>
    </row>
    <row r="125" spans="1:8" ht="60.75" thickTop="1">
      <c r="A125" s="155">
        <v>14</v>
      </c>
      <c r="B125" s="348">
        <v>1</v>
      </c>
      <c r="C125" s="349" t="s">
        <v>11</v>
      </c>
      <c r="D125" s="315" t="s">
        <v>46</v>
      </c>
      <c r="E125" s="346" t="s">
        <v>37</v>
      </c>
      <c r="F125" s="316"/>
      <c r="G125" s="316" t="s">
        <v>46</v>
      </c>
      <c r="H125" s="317" t="s">
        <v>46</v>
      </c>
    </row>
    <row r="126" spans="1:8" ht="60">
      <c r="B126" s="348">
        <v>2</v>
      </c>
      <c r="C126" s="349" t="s">
        <v>12</v>
      </c>
      <c r="D126" s="318" t="s">
        <v>46</v>
      </c>
      <c r="E126" s="228" t="s">
        <v>37</v>
      </c>
      <c r="F126" s="226"/>
      <c r="G126" s="226" t="s">
        <v>46</v>
      </c>
      <c r="H126" s="319" t="s">
        <v>46</v>
      </c>
    </row>
    <row r="127" spans="1:8" ht="60">
      <c r="B127" s="348">
        <v>3</v>
      </c>
      <c r="C127" s="349" t="s">
        <v>13</v>
      </c>
      <c r="D127" s="318" t="s">
        <v>46</v>
      </c>
      <c r="E127" s="228" t="s">
        <v>38</v>
      </c>
      <c r="F127" s="226"/>
      <c r="G127" s="226" t="s">
        <v>46</v>
      </c>
      <c r="H127" s="319" t="s">
        <v>46</v>
      </c>
    </row>
    <row r="128" spans="1:8" ht="60">
      <c r="B128" s="348">
        <v>4</v>
      </c>
      <c r="C128" s="349" t="s">
        <v>14</v>
      </c>
      <c r="D128" s="318" t="s">
        <v>46</v>
      </c>
      <c r="E128" s="228" t="s">
        <v>38</v>
      </c>
      <c r="F128" s="226"/>
      <c r="G128" s="226" t="s">
        <v>46</v>
      </c>
      <c r="H128" s="319" t="s">
        <v>46</v>
      </c>
    </row>
    <row r="129" spans="1:14" ht="60">
      <c r="B129" s="350">
        <v>5</v>
      </c>
      <c r="C129" s="349" t="s">
        <v>15</v>
      </c>
      <c r="D129" s="226" t="s">
        <v>46</v>
      </c>
      <c r="E129" s="355"/>
      <c r="F129" s="229"/>
      <c r="G129" s="226" t="s">
        <v>46</v>
      </c>
      <c r="H129" s="226" t="s">
        <v>46</v>
      </c>
    </row>
    <row r="130" spans="1:14" ht="60">
      <c r="B130" s="225"/>
      <c r="C130" s="225"/>
      <c r="D130" s="226" t="s">
        <v>46</v>
      </c>
      <c r="E130" s="355"/>
      <c r="F130" s="229"/>
      <c r="G130" s="226" t="s">
        <v>46</v>
      </c>
      <c r="H130" s="226" t="s">
        <v>46</v>
      </c>
    </row>
    <row r="131" spans="1:14" ht="32.25" thickBot="1">
      <c r="B131" s="347" t="s">
        <v>0</v>
      </c>
      <c r="C131" s="347" t="s">
        <v>1</v>
      </c>
      <c r="D131" s="351" t="s">
        <v>315</v>
      </c>
      <c r="E131" s="351" t="s">
        <v>316</v>
      </c>
      <c r="F131" s="351" t="s">
        <v>317</v>
      </c>
      <c r="G131" s="351" t="s">
        <v>318</v>
      </c>
      <c r="H131" s="351" t="s">
        <v>319</v>
      </c>
      <c r="J131" s="245"/>
      <c r="K131" s="245"/>
      <c r="L131" s="245"/>
      <c r="M131" s="245"/>
      <c r="N131" s="245"/>
    </row>
    <row r="132" spans="1:14" ht="60.75" thickTop="1">
      <c r="A132" s="155">
        <v>15</v>
      </c>
      <c r="B132" s="348">
        <v>1</v>
      </c>
      <c r="C132" s="349" t="s">
        <v>11</v>
      </c>
      <c r="D132" s="315" t="s">
        <v>46</v>
      </c>
      <c r="E132" s="346" t="s">
        <v>37</v>
      </c>
      <c r="F132" s="316"/>
      <c r="G132" s="316" t="s">
        <v>46</v>
      </c>
      <c r="H132" s="317" t="s">
        <v>46</v>
      </c>
    </row>
    <row r="133" spans="1:14" ht="60">
      <c r="B133" s="348">
        <v>2</v>
      </c>
      <c r="C133" s="349" t="s">
        <v>12</v>
      </c>
      <c r="D133" s="318" t="s">
        <v>46</v>
      </c>
      <c r="E133" s="228" t="s">
        <v>37</v>
      </c>
      <c r="F133" s="226"/>
      <c r="G133" s="226" t="s">
        <v>46</v>
      </c>
      <c r="H133" s="319" t="s">
        <v>46</v>
      </c>
    </row>
    <row r="134" spans="1:14" ht="60">
      <c r="B134" s="348">
        <v>3</v>
      </c>
      <c r="C134" s="349" t="s">
        <v>13</v>
      </c>
      <c r="D134" s="318" t="s">
        <v>46</v>
      </c>
      <c r="E134" s="228" t="s">
        <v>38</v>
      </c>
      <c r="F134" s="226"/>
      <c r="G134" s="226" t="s">
        <v>46</v>
      </c>
      <c r="H134" s="319" t="s">
        <v>46</v>
      </c>
    </row>
    <row r="135" spans="1:14" ht="60">
      <c r="B135" s="348">
        <v>4</v>
      </c>
      <c r="C135" s="349" t="s">
        <v>14</v>
      </c>
      <c r="D135" s="318" t="s">
        <v>46</v>
      </c>
      <c r="E135" s="228" t="s">
        <v>38</v>
      </c>
      <c r="F135" s="226"/>
      <c r="G135" s="226" t="s">
        <v>46</v>
      </c>
      <c r="H135" s="319" t="s">
        <v>46</v>
      </c>
    </row>
    <row r="136" spans="1:14" ht="26.25" customHeight="1">
      <c r="B136" s="350">
        <v>5</v>
      </c>
      <c r="C136" s="349" t="s">
        <v>15</v>
      </c>
      <c r="D136" s="226" t="s">
        <v>46</v>
      </c>
      <c r="E136" s="355" t="s">
        <v>38</v>
      </c>
      <c r="F136" s="229"/>
      <c r="G136" s="226" t="s">
        <v>46</v>
      </c>
      <c r="H136" s="226" t="s">
        <v>46</v>
      </c>
    </row>
    <row r="137" spans="1:14" ht="60">
      <c r="B137" s="225"/>
      <c r="C137" s="225"/>
      <c r="D137" s="226" t="s">
        <v>46</v>
      </c>
      <c r="E137" s="355"/>
      <c r="F137" s="229"/>
      <c r="G137" s="226" t="s">
        <v>46</v>
      </c>
      <c r="H137" s="226" t="s">
        <v>46</v>
      </c>
    </row>
    <row r="138" spans="1:14" ht="60">
      <c r="B138" s="225"/>
      <c r="C138" s="225"/>
      <c r="D138" s="225"/>
      <c r="E138" s="225"/>
      <c r="F138" s="225"/>
      <c r="G138" s="226" t="s">
        <v>46</v>
      </c>
      <c r="H138" s="226" t="s">
        <v>46</v>
      </c>
    </row>
    <row r="139" spans="1:14" ht="31.5">
      <c r="B139" s="347" t="s">
        <v>0</v>
      </c>
      <c r="C139" s="347" t="s">
        <v>1</v>
      </c>
      <c r="D139" s="386" t="s">
        <v>320</v>
      </c>
      <c r="E139" s="386" t="s">
        <v>321</v>
      </c>
      <c r="F139" s="386" t="s">
        <v>322</v>
      </c>
      <c r="G139" s="386" t="s">
        <v>323</v>
      </c>
      <c r="H139" s="386" t="s">
        <v>324</v>
      </c>
    </row>
    <row r="140" spans="1:14" ht="60">
      <c r="A140" s="155">
        <v>16</v>
      </c>
      <c r="B140" s="348">
        <v>1</v>
      </c>
      <c r="C140" s="385" t="s">
        <v>11</v>
      </c>
      <c r="D140" s="373" t="s">
        <v>46</v>
      </c>
      <c r="E140" s="374" t="s">
        <v>37</v>
      </c>
      <c r="F140" s="373"/>
      <c r="G140" s="373" t="s">
        <v>46</v>
      </c>
      <c r="H140" s="373" t="s">
        <v>46</v>
      </c>
    </row>
    <row r="141" spans="1:14" ht="60">
      <c r="B141" s="348">
        <v>2</v>
      </c>
      <c r="C141" s="385" t="s">
        <v>12</v>
      </c>
      <c r="D141" s="373" t="s">
        <v>46</v>
      </c>
      <c r="E141" s="374" t="s">
        <v>37</v>
      </c>
      <c r="F141" s="373"/>
      <c r="G141" s="373" t="s">
        <v>46</v>
      </c>
      <c r="H141" s="373" t="s">
        <v>46</v>
      </c>
    </row>
    <row r="142" spans="1:14" ht="60">
      <c r="B142" s="6">
        <v>3</v>
      </c>
      <c r="C142" s="379" t="s">
        <v>13</v>
      </c>
      <c r="D142" s="373" t="s">
        <v>46</v>
      </c>
      <c r="E142" s="374" t="s">
        <v>38</v>
      </c>
      <c r="F142" s="373"/>
      <c r="G142" s="373" t="s">
        <v>46</v>
      </c>
      <c r="H142" s="373" t="s">
        <v>46</v>
      </c>
    </row>
    <row r="143" spans="1:14" ht="60">
      <c r="B143" s="6">
        <v>4</v>
      </c>
      <c r="C143" s="379" t="s">
        <v>14</v>
      </c>
      <c r="D143" s="373" t="s">
        <v>46</v>
      </c>
      <c r="E143" s="374" t="s">
        <v>38</v>
      </c>
      <c r="F143" s="373"/>
      <c r="G143" s="373" t="s">
        <v>46</v>
      </c>
      <c r="H143" s="373" t="s">
        <v>46</v>
      </c>
    </row>
    <row r="144" spans="1:14" ht="60">
      <c r="B144" s="163">
        <v>5</v>
      </c>
      <c r="C144" s="379" t="s">
        <v>15</v>
      </c>
      <c r="D144" s="382" t="s">
        <v>46</v>
      </c>
      <c r="E144" s="384" t="s">
        <v>38</v>
      </c>
      <c r="F144" s="382"/>
      <c r="G144" s="382" t="s">
        <v>46</v>
      </c>
      <c r="H144" s="382" t="s">
        <v>46</v>
      </c>
    </row>
    <row r="145" spans="1:8" ht="60">
      <c r="B145" s="6">
        <v>6</v>
      </c>
      <c r="C145" s="15" t="s">
        <v>15</v>
      </c>
      <c r="D145" s="226" t="s">
        <v>46</v>
      </c>
      <c r="E145" s="384" t="s">
        <v>38</v>
      </c>
      <c r="F145" s="226"/>
      <c r="G145" s="226" t="s">
        <v>46</v>
      </c>
      <c r="H145" s="226" t="s">
        <v>46</v>
      </c>
    </row>
    <row r="146" spans="1:8" ht="60">
      <c r="D146" s="226" t="s">
        <v>46</v>
      </c>
      <c r="E146" s="355"/>
      <c r="F146" s="229"/>
      <c r="G146" s="226" t="s">
        <v>46</v>
      </c>
      <c r="H146" s="226"/>
    </row>
    <row r="147" spans="1:8" ht="27.75" customHeight="1">
      <c r="D147" s="226" t="s">
        <v>46</v>
      </c>
      <c r="G147" s="226" t="s">
        <v>46</v>
      </c>
      <c r="H147" s="226"/>
    </row>
    <row r="148" spans="1:8" ht="31.5">
      <c r="B148" s="224" t="s">
        <v>0</v>
      </c>
      <c r="C148" s="224" t="s">
        <v>1</v>
      </c>
      <c r="D148" s="364" t="s">
        <v>325</v>
      </c>
      <c r="E148" s="364" t="s">
        <v>326</v>
      </c>
      <c r="F148" s="364" t="s">
        <v>327</v>
      </c>
      <c r="G148" s="364" t="s">
        <v>328</v>
      </c>
      <c r="H148" s="364" t="s">
        <v>329</v>
      </c>
    </row>
    <row r="149" spans="1:8" ht="60">
      <c r="A149" s="155">
        <v>17</v>
      </c>
      <c r="B149" s="6">
        <v>1</v>
      </c>
      <c r="C149" s="379" t="s">
        <v>11</v>
      </c>
      <c r="D149" s="373" t="s">
        <v>46</v>
      </c>
      <c r="E149" s="374" t="s">
        <v>37</v>
      </c>
      <c r="F149" s="373"/>
      <c r="G149" s="373" t="s">
        <v>46</v>
      </c>
      <c r="H149" s="373" t="s">
        <v>46</v>
      </c>
    </row>
    <row r="150" spans="1:8" ht="60">
      <c r="B150" s="6">
        <v>2</v>
      </c>
      <c r="C150" s="379" t="s">
        <v>12</v>
      </c>
      <c r="D150" s="373" t="s">
        <v>46</v>
      </c>
      <c r="E150" s="374" t="s">
        <v>37</v>
      </c>
      <c r="F150" s="373"/>
      <c r="G150" s="373" t="s">
        <v>46</v>
      </c>
      <c r="H150" s="373" t="s">
        <v>46</v>
      </c>
    </row>
    <row r="151" spans="1:8" ht="60">
      <c r="B151" s="6">
        <v>3</v>
      </c>
      <c r="C151" s="379" t="s">
        <v>13</v>
      </c>
      <c r="D151" s="373" t="s">
        <v>46</v>
      </c>
      <c r="F151" s="373"/>
      <c r="G151" s="373" t="s">
        <v>46</v>
      </c>
      <c r="H151" s="373" t="s">
        <v>46</v>
      </c>
    </row>
    <row r="152" spans="1:8" ht="60">
      <c r="B152" s="6">
        <v>4</v>
      </c>
      <c r="C152" s="379" t="s">
        <v>14</v>
      </c>
      <c r="D152" s="373" t="s">
        <v>46</v>
      </c>
      <c r="F152" s="373" t="s">
        <v>82</v>
      </c>
      <c r="G152" s="373" t="s">
        <v>46</v>
      </c>
      <c r="H152" s="373" t="s">
        <v>46</v>
      </c>
    </row>
    <row r="153" spans="1:8" ht="60">
      <c r="B153" s="6">
        <v>5</v>
      </c>
      <c r="C153" s="379" t="s">
        <v>15</v>
      </c>
      <c r="D153" s="382" t="s">
        <v>46</v>
      </c>
      <c r="E153" s="383" t="s">
        <v>37</v>
      </c>
      <c r="F153" s="382"/>
      <c r="G153" s="382" t="s">
        <v>46</v>
      </c>
      <c r="H153" s="382" t="s">
        <v>46</v>
      </c>
    </row>
    <row r="154" spans="1:8" ht="60">
      <c r="B154" s="6">
        <v>6</v>
      </c>
      <c r="C154" s="15"/>
      <c r="D154" s="226" t="s">
        <v>46</v>
      </c>
      <c r="E154" s="226"/>
      <c r="F154" s="226"/>
      <c r="G154" s="226" t="s">
        <v>46</v>
      </c>
      <c r="H154" s="226" t="s">
        <v>46</v>
      </c>
    </row>
    <row r="155" spans="1:8" ht="60">
      <c r="D155" s="226" t="s">
        <v>46</v>
      </c>
      <c r="E155" s="355"/>
      <c r="F155" s="229"/>
      <c r="G155" s="226" t="s">
        <v>46</v>
      </c>
      <c r="H155" s="226" t="s">
        <v>46</v>
      </c>
    </row>
    <row r="156" spans="1:8" ht="60">
      <c r="D156" s="226" t="s">
        <v>46</v>
      </c>
      <c r="G156" s="226" t="s">
        <v>46</v>
      </c>
      <c r="H156" s="226" t="s">
        <v>46</v>
      </c>
    </row>
    <row r="157" spans="1:8" ht="28.5" customHeight="1"/>
    <row r="158" spans="1:8" ht="31.5">
      <c r="A158" s="155">
        <v>18</v>
      </c>
      <c r="B158" s="5" t="s">
        <v>0</v>
      </c>
      <c r="C158" s="5" t="s">
        <v>1</v>
      </c>
      <c r="D158" s="364" t="s">
        <v>330</v>
      </c>
      <c r="E158" s="364" t="s">
        <v>331</v>
      </c>
      <c r="F158" s="364" t="s">
        <v>332</v>
      </c>
      <c r="G158" s="364" t="s">
        <v>333</v>
      </c>
      <c r="H158" s="364" t="s">
        <v>334</v>
      </c>
    </row>
    <row r="159" spans="1:8" ht="60">
      <c r="B159" s="6">
        <v>1</v>
      </c>
      <c r="C159" s="379" t="s">
        <v>11</v>
      </c>
      <c r="D159" s="373" t="s">
        <v>46</v>
      </c>
      <c r="E159" s="374" t="s">
        <v>37</v>
      </c>
      <c r="F159" s="373"/>
      <c r="G159" s="373" t="s">
        <v>46</v>
      </c>
      <c r="H159" s="373" t="s">
        <v>46</v>
      </c>
    </row>
    <row r="160" spans="1:8" ht="60">
      <c r="B160" s="6">
        <v>2</v>
      </c>
      <c r="C160" s="379" t="s">
        <v>12</v>
      </c>
      <c r="D160" s="373" t="s">
        <v>46</v>
      </c>
      <c r="E160" s="374" t="s">
        <v>37</v>
      </c>
      <c r="F160" s="373"/>
      <c r="G160" s="373" t="s">
        <v>46</v>
      </c>
      <c r="H160" s="373" t="s">
        <v>46</v>
      </c>
    </row>
    <row r="161" spans="1:8" ht="60">
      <c r="B161" s="6">
        <v>3</v>
      </c>
      <c r="C161" s="379" t="s">
        <v>13</v>
      </c>
      <c r="D161" s="373" t="s">
        <v>46</v>
      </c>
      <c r="E161" s="374" t="s">
        <v>38</v>
      </c>
      <c r="F161" s="373"/>
      <c r="G161" s="373" t="s">
        <v>46</v>
      </c>
      <c r="H161" s="373" t="s">
        <v>46</v>
      </c>
    </row>
    <row r="162" spans="1:8" ht="60">
      <c r="B162" s="6">
        <v>4</v>
      </c>
      <c r="C162" s="379" t="s">
        <v>14</v>
      </c>
      <c r="D162" s="373" t="s">
        <v>46</v>
      </c>
      <c r="E162" s="374" t="s">
        <v>38</v>
      </c>
      <c r="F162" s="373"/>
      <c r="G162" s="373" t="s">
        <v>46</v>
      </c>
      <c r="H162" s="373" t="s">
        <v>46</v>
      </c>
    </row>
    <row r="163" spans="1:8" ht="60">
      <c r="B163" s="6">
        <v>5</v>
      </c>
      <c r="C163" s="379" t="s">
        <v>15</v>
      </c>
      <c r="D163" s="382" t="s">
        <v>46</v>
      </c>
      <c r="E163" s="383" t="s">
        <v>37</v>
      </c>
      <c r="F163" s="382"/>
      <c r="G163" s="382" t="s">
        <v>46</v>
      </c>
      <c r="H163" s="382" t="s">
        <v>46</v>
      </c>
    </row>
    <row r="164" spans="1:8" ht="60">
      <c r="B164" s="6">
        <v>6</v>
      </c>
      <c r="C164" s="15"/>
      <c r="D164" s="226" t="s">
        <v>46</v>
      </c>
      <c r="E164" s="374" t="s">
        <v>38</v>
      </c>
      <c r="F164" s="226"/>
      <c r="G164" s="226" t="s">
        <v>46</v>
      </c>
      <c r="H164" s="226" t="s">
        <v>46</v>
      </c>
    </row>
    <row r="165" spans="1:8" ht="53.25" customHeight="1">
      <c r="B165" s="296"/>
      <c r="C165" s="135"/>
      <c r="D165" s="226" t="s">
        <v>46</v>
      </c>
      <c r="E165" s="374" t="s">
        <v>38</v>
      </c>
      <c r="G165" s="226" t="s">
        <v>46</v>
      </c>
      <c r="H165" s="226" t="s">
        <v>46</v>
      </c>
    </row>
    <row r="166" spans="1:8" ht="53.25" customHeight="1">
      <c r="B166" s="471"/>
      <c r="C166" s="135"/>
      <c r="D166" s="136"/>
      <c r="E166" s="374"/>
      <c r="G166" s="429"/>
      <c r="H166" s="429"/>
    </row>
    <row r="167" spans="1:8" ht="15" hidden="1" customHeight="1">
      <c r="A167" s="155">
        <v>19</v>
      </c>
      <c r="B167" s="5" t="s">
        <v>0</v>
      </c>
      <c r="C167" s="5" t="s">
        <v>1</v>
      </c>
      <c r="D167" s="5" t="s">
        <v>157</v>
      </c>
      <c r="E167" s="5" t="s">
        <v>158</v>
      </c>
      <c r="F167" s="5" t="s">
        <v>159</v>
      </c>
      <c r="G167" s="5" t="s">
        <v>160</v>
      </c>
      <c r="H167" s="5" t="s">
        <v>161</v>
      </c>
    </row>
    <row r="168" spans="1:8" ht="15" hidden="1" customHeight="1">
      <c r="B168" s="6">
        <v>1</v>
      </c>
      <c r="C168" s="15" t="s">
        <v>11</v>
      </c>
      <c r="D168" s="226"/>
      <c r="E168" s="226"/>
      <c r="F168" s="226"/>
      <c r="G168" s="92"/>
      <c r="H168" s="92"/>
    </row>
    <row r="169" spans="1:8" ht="15" hidden="1" customHeight="1">
      <c r="B169" s="6">
        <v>2</v>
      </c>
      <c r="C169" s="15" t="s">
        <v>12</v>
      </c>
      <c r="D169" s="226"/>
      <c r="E169" s="226"/>
      <c r="F169" s="226"/>
      <c r="G169" s="92"/>
      <c r="H169" s="92"/>
    </row>
    <row r="170" spans="1:8" ht="15" hidden="1" customHeight="1">
      <c r="B170" s="6">
        <v>3</v>
      </c>
      <c r="C170" s="15" t="s">
        <v>13</v>
      </c>
      <c r="D170" s="226"/>
      <c r="E170" s="252"/>
      <c r="F170" s="226"/>
      <c r="G170" s="92"/>
      <c r="H170" s="92"/>
    </row>
    <row r="171" spans="1:8" ht="15" hidden="1" customHeight="1">
      <c r="B171" s="6">
        <v>4</v>
      </c>
      <c r="C171" s="15" t="s">
        <v>14</v>
      </c>
      <c r="D171" s="226"/>
      <c r="E171" s="252"/>
      <c r="F171" s="226"/>
      <c r="G171" s="92"/>
      <c r="H171" s="92"/>
    </row>
    <row r="172" spans="1:8" ht="15" hidden="1" customHeight="1">
      <c r="B172" s="6">
        <v>5</v>
      </c>
      <c r="C172" s="15" t="s">
        <v>15</v>
      </c>
      <c r="D172" s="226"/>
      <c r="E172" s="252"/>
      <c r="F172" s="252"/>
      <c r="G172" s="428"/>
      <c r="H172" s="428"/>
    </row>
    <row r="173" spans="1:8" hidden="1">
      <c r="B173" s="6">
        <v>6</v>
      </c>
      <c r="C173" s="15"/>
      <c r="E173" s="355"/>
      <c r="F173" s="229"/>
      <c r="G173" s="155"/>
      <c r="H173" s="155"/>
    </row>
    <row r="174" spans="1:8" ht="31.5" hidden="1" customHeight="1">
      <c r="B174" s="296"/>
      <c r="C174" s="135"/>
      <c r="D174" s="136"/>
      <c r="E174" s="296"/>
      <c r="F174" s="296"/>
      <c r="G174" s="429"/>
      <c r="H174" s="429"/>
    </row>
    <row r="175" spans="1:8" ht="15" hidden="1" customHeight="1">
      <c r="A175" s="155">
        <v>20</v>
      </c>
      <c r="B175" s="5" t="s">
        <v>0</v>
      </c>
      <c r="C175" s="5" t="s">
        <v>1</v>
      </c>
      <c r="D175" s="5" t="s">
        <v>162</v>
      </c>
      <c r="E175" s="224" t="s">
        <v>163</v>
      </c>
      <c r="F175" s="224" t="s">
        <v>164</v>
      </c>
      <c r="G175" s="224" t="s">
        <v>165</v>
      </c>
      <c r="H175" s="224" t="s">
        <v>166</v>
      </c>
    </row>
    <row r="176" spans="1:8" ht="15" hidden="1" customHeight="1">
      <c r="B176" s="6">
        <v>1</v>
      </c>
      <c r="C176" s="15" t="s">
        <v>11</v>
      </c>
      <c r="D176" s="92"/>
      <c r="E176" s="92"/>
      <c r="F176" s="92"/>
      <c r="G176" s="92"/>
      <c r="H176" s="92"/>
    </row>
    <row r="177" spans="2:18" ht="15" hidden="1" customHeight="1">
      <c r="B177" s="6">
        <v>2</v>
      </c>
      <c r="C177" s="15" t="s">
        <v>12</v>
      </c>
      <c r="D177" s="92"/>
      <c r="E177" s="92"/>
      <c r="F177" s="92"/>
      <c r="G177" s="92"/>
      <c r="H177" s="92"/>
    </row>
    <row r="178" spans="2:18" ht="15" hidden="1" customHeight="1">
      <c r="B178" s="6">
        <v>3</v>
      </c>
      <c r="C178" s="15" t="s">
        <v>13</v>
      </c>
      <c r="D178" s="92"/>
      <c r="E178" s="92"/>
      <c r="F178" s="92"/>
      <c r="G178" s="92"/>
      <c r="H178" s="92"/>
    </row>
    <row r="179" spans="2:18" ht="15" hidden="1" customHeight="1">
      <c r="B179" s="6">
        <v>4</v>
      </c>
      <c r="C179" s="15" t="s">
        <v>14</v>
      </c>
      <c r="D179" s="92"/>
      <c r="E179" s="92"/>
      <c r="F179" s="92"/>
      <c r="G179" s="92"/>
      <c r="H179" s="92"/>
    </row>
    <row r="180" spans="2:18" ht="15" hidden="1" customHeight="1">
      <c r="B180" s="6">
        <v>5</v>
      </c>
      <c r="C180" s="15" t="s">
        <v>15</v>
      </c>
      <c r="D180" s="13"/>
      <c r="E180" s="6"/>
      <c r="F180" s="6"/>
      <c r="G180" s="428"/>
      <c r="H180" s="428"/>
    </row>
    <row r="181" spans="2:18" ht="15" hidden="1" customHeight="1">
      <c r="B181" s="6">
        <v>6</v>
      </c>
      <c r="C181" s="15"/>
      <c r="D181" s="13"/>
      <c r="E181" s="6"/>
      <c r="F181" s="6"/>
      <c r="G181" s="428"/>
      <c r="H181" s="428"/>
    </row>
    <row r="182" spans="2:18" hidden="1">
      <c r="B182" s="221"/>
      <c r="C182" s="222"/>
      <c r="D182" s="223"/>
      <c r="E182" s="221"/>
      <c r="F182" s="221"/>
      <c r="G182" s="430"/>
      <c r="H182" s="430"/>
    </row>
    <row r="183" spans="2:18">
      <c r="B183" s="296"/>
      <c r="C183" s="135"/>
      <c r="D183" s="136"/>
      <c r="E183" s="296"/>
      <c r="F183" s="296"/>
      <c r="G183" s="429"/>
      <c r="H183" s="429"/>
    </row>
    <row r="185" spans="2:18" ht="65.25" customHeight="1">
      <c r="B185" s="244"/>
      <c r="C185" s="244"/>
      <c r="D185" s="244" t="s">
        <v>33</v>
      </c>
      <c r="E185" s="244"/>
      <c r="F185" s="244"/>
      <c r="G185" s="431"/>
      <c r="H185" s="431"/>
    </row>
    <row r="186" spans="2:18" ht="51" customHeight="1" thickBot="1">
      <c r="B186" s="5" t="s">
        <v>0</v>
      </c>
      <c r="C186" s="5" t="s">
        <v>1</v>
      </c>
      <c r="D186" s="347" t="s">
        <v>286</v>
      </c>
      <c r="E186" s="347" t="s">
        <v>287</v>
      </c>
      <c r="F186" s="347" t="s">
        <v>288</v>
      </c>
      <c r="G186" s="347" t="s">
        <v>289</v>
      </c>
      <c r="H186" s="347" t="s">
        <v>290</v>
      </c>
    </row>
    <row r="187" spans="2:18" ht="60.75" thickTop="1">
      <c r="B187" s="6">
        <v>1</v>
      </c>
      <c r="C187" s="15" t="s">
        <v>11</v>
      </c>
      <c r="D187" s="315" t="s">
        <v>46</v>
      </c>
      <c r="E187" s="346" t="s">
        <v>37</v>
      </c>
      <c r="F187" s="316"/>
      <c r="G187" s="316"/>
      <c r="H187" s="317"/>
    </row>
    <row r="188" spans="2:18" ht="46.5" customHeight="1">
      <c r="B188" s="6">
        <v>2</v>
      </c>
      <c r="C188" s="15" t="s">
        <v>12</v>
      </c>
      <c r="D188" s="318" t="s">
        <v>46</v>
      </c>
      <c r="E188" s="228"/>
      <c r="F188" s="226"/>
      <c r="G188" s="226"/>
      <c r="H188" s="319"/>
      <c r="L188" s="27" t="s">
        <v>16</v>
      </c>
      <c r="M188" s="28" t="s">
        <v>17</v>
      </c>
      <c r="N188" s="29" t="s">
        <v>18</v>
      </c>
      <c r="O188" s="27" t="s">
        <v>3</v>
      </c>
      <c r="P188" s="27" t="s">
        <v>19</v>
      </c>
    </row>
    <row r="189" spans="2:18" ht="56.25" customHeight="1">
      <c r="B189" s="6">
        <v>3</v>
      </c>
      <c r="C189" s="15" t="s">
        <v>13</v>
      </c>
      <c r="D189" s="318"/>
      <c r="E189" s="228" t="s">
        <v>38</v>
      </c>
      <c r="F189" s="226"/>
      <c r="G189" s="226"/>
      <c r="H189" s="319"/>
      <c r="L189" s="127">
        <v>1</v>
      </c>
      <c r="M189" s="228"/>
      <c r="N189" s="31" t="e">
        <f>#REF!</f>
        <v>#REF!</v>
      </c>
      <c r="O189" s="32" t="e">
        <f>#REF!</f>
        <v>#REF!</v>
      </c>
      <c r="P189" s="33" t="s">
        <v>85</v>
      </c>
      <c r="R189" s="52" t="e">
        <f t="shared" ref="R189:R201" si="4">N189</f>
        <v>#REF!</v>
      </c>
    </row>
    <row r="190" spans="2:18">
      <c r="B190" s="6">
        <v>4</v>
      </c>
      <c r="C190" s="15" t="s">
        <v>14</v>
      </c>
      <c r="D190" s="318"/>
      <c r="E190" s="228"/>
      <c r="F190" s="226"/>
      <c r="G190" s="226"/>
      <c r="H190" s="319"/>
      <c r="L190" s="127">
        <v>2</v>
      </c>
      <c r="M190" s="228"/>
      <c r="N190" s="31" t="e">
        <f>#REF!</f>
        <v>#REF!</v>
      </c>
      <c r="O190" s="32" t="e">
        <f>#REF!</f>
        <v>#REF!</v>
      </c>
      <c r="P190" s="33" t="s">
        <v>86</v>
      </c>
      <c r="R190" s="52" t="e">
        <f t="shared" si="4"/>
        <v>#REF!</v>
      </c>
    </row>
    <row r="191" spans="2:18">
      <c r="B191" s="163">
        <v>5</v>
      </c>
      <c r="C191" s="15" t="s">
        <v>15</v>
      </c>
      <c r="D191" s="135"/>
      <c r="E191" s="136"/>
      <c r="F191" s="296"/>
      <c r="G191" s="226"/>
      <c r="H191" s="429"/>
      <c r="L191" s="127">
        <v>3</v>
      </c>
      <c r="M191" s="228"/>
      <c r="N191" s="31" t="str">
        <f>B10</f>
        <v>ΑΓΓΛΙΚΑ</v>
      </c>
      <c r="O191" s="32">
        <f t="shared" ref="O191:O201" si="5">E10</f>
        <v>2</v>
      </c>
      <c r="P191" s="33" t="s">
        <v>87</v>
      </c>
      <c r="R191" s="52" t="str">
        <f t="shared" si="4"/>
        <v>ΑΓΓΛΙΚΑ</v>
      </c>
    </row>
    <row r="192" spans="2:18">
      <c r="B192" s="293"/>
      <c r="C192" s="296"/>
      <c r="D192" s="135"/>
      <c r="E192" s="136"/>
      <c r="F192" s="296"/>
      <c r="G192" s="429"/>
      <c r="H192" s="429"/>
      <c r="L192" s="127">
        <v>4</v>
      </c>
      <c r="M192" s="228"/>
      <c r="N192" s="31" t="str">
        <f>B11</f>
        <v>ΓΕΡΜΑΝΙΚΑ</v>
      </c>
      <c r="O192" s="32">
        <f t="shared" si="5"/>
        <v>2</v>
      </c>
      <c r="P192" s="33" t="s">
        <v>89</v>
      </c>
      <c r="R192" s="52" t="str">
        <f t="shared" si="4"/>
        <v>ΓΕΡΜΑΝΙΚΑ</v>
      </c>
    </row>
    <row r="193" spans="2:18" ht="27">
      <c r="B193" s="483" t="s">
        <v>34</v>
      </c>
      <c r="C193" s="483"/>
      <c r="D193" s="483"/>
      <c r="E193" s="483"/>
      <c r="F193" s="483"/>
      <c r="G193" s="483"/>
      <c r="H193" s="483"/>
      <c r="I193" s="356"/>
      <c r="L193" s="127">
        <v>5</v>
      </c>
      <c r="M193" s="30"/>
      <c r="N193" s="31" t="str">
        <f>B12</f>
        <v>ΠΡΑΚΤΙΚΗ ΕΦΑΡΜΟΓΗ ΣΤΗΝ ΕΙΔΙΚΟΤΗΤΑ</v>
      </c>
      <c r="O193" s="32">
        <f t="shared" si="5"/>
        <v>16</v>
      </c>
      <c r="P193" s="33" t="s">
        <v>88</v>
      </c>
      <c r="R193" s="52" t="str">
        <f t="shared" si="4"/>
        <v>ΠΡΑΚΤΙΚΗ ΕΦΑΡΜΟΓΗ ΣΤΗΝ ΕΙΔΙΚΟΤΗΤΑ</v>
      </c>
    </row>
    <row r="194" spans="2:18" ht="47.25">
      <c r="B194" s="5" t="s">
        <v>0</v>
      </c>
      <c r="C194" s="378" t="s">
        <v>1</v>
      </c>
      <c r="D194" s="368"/>
      <c r="E194" s="371" t="s">
        <v>335</v>
      </c>
      <c r="F194" s="371" t="s">
        <v>336</v>
      </c>
      <c r="G194" s="371" t="s">
        <v>337</v>
      </c>
      <c r="H194" s="371" t="s">
        <v>338</v>
      </c>
      <c r="I194" s="372" t="s">
        <v>340</v>
      </c>
      <c r="L194" s="127">
        <v>6</v>
      </c>
      <c r="M194" s="228"/>
      <c r="N194" s="31">
        <f t="shared" ref="N194:N200" si="6">B13</f>
        <v>0</v>
      </c>
      <c r="O194" s="32">
        <f t="shared" si="5"/>
        <v>0</v>
      </c>
      <c r="P194" s="33" t="s">
        <v>92</v>
      </c>
      <c r="R194" s="52">
        <f t="shared" si="4"/>
        <v>0</v>
      </c>
    </row>
    <row r="195" spans="2:18" ht="60">
      <c r="B195" s="6">
        <v>1</v>
      </c>
      <c r="C195" s="379" t="s">
        <v>61</v>
      </c>
      <c r="D195" s="368"/>
      <c r="E195" s="374" t="s">
        <v>37</v>
      </c>
      <c r="G195" s="373" t="s">
        <v>46</v>
      </c>
      <c r="H195" s="373"/>
      <c r="I195" s="368"/>
      <c r="L195" s="127">
        <v>7</v>
      </c>
      <c r="M195" s="228"/>
      <c r="N195" s="31">
        <f t="shared" si="6"/>
        <v>0</v>
      </c>
      <c r="O195" s="32">
        <f t="shared" si="5"/>
        <v>0</v>
      </c>
      <c r="P195" s="33" t="s">
        <v>91</v>
      </c>
      <c r="R195" s="52">
        <f t="shared" si="4"/>
        <v>0</v>
      </c>
    </row>
    <row r="196" spans="2:18" ht="46.5" customHeight="1">
      <c r="B196" s="6">
        <v>1</v>
      </c>
      <c r="C196" s="379"/>
      <c r="D196" s="368"/>
      <c r="E196" s="374" t="s">
        <v>37</v>
      </c>
      <c r="G196" s="373" t="s">
        <v>46</v>
      </c>
      <c r="H196" s="373"/>
      <c r="I196" s="368"/>
      <c r="L196" s="127">
        <v>8</v>
      </c>
      <c r="M196" s="228"/>
      <c r="N196" s="31">
        <f t="shared" si="6"/>
        <v>0</v>
      </c>
      <c r="O196" s="32">
        <f t="shared" si="5"/>
        <v>0</v>
      </c>
      <c r="P196" s="33" t="s">
        <v>90</v>
      </c>
      <c r="R196" s="52">
        <f t="shared" si="4"/>
        <v>0</v>
      </c>
    </row>
    <row r="197" spans="2:18" ht="29.25" customHeight="1">
      <c r="B197" s="6">
        <v>2</v>
      </c>
      <c r="C197" s="379" t="s">
        <v>62</v>
      </c>
      <c r="D197" s="373"/>
      <c r="E197" s="374" t="s">
        <v>38</v>
      </c>
      <c r="F197" s="373"/>
      <c r="G197" s="373"/>
      <c r="H197" s="373"/>
      <c r="I197" s="368"/>
      <c r="L197" s="127">
        <v>9</v>
      </c>
      <c r="M197" s="30">
        <f>N359</f>
        <v>0</v>
      </c>
      <c r="N197" s="31">
        <f t="shared" si="6"/>
        <v>0</v>
      </c>
      <c r="O197" s="32">
        <f t="shared" si="5"/>
        <v>0</v>
      </c>
      <c r="P197" s="33" t="s">
        <v>93</v>
      </c>
      <c r="R197" s="52">
        <f t="shared" si="4"/>
        <v>0</v>
      </c>
    </row>
    <row r="198" spans="2:18" ht="40.5" customHeight="1">
      <c r="B198" s="6">
        <v>2</v>
      </c>
      <c r="C198" s="379"/>
      <c r="D198" s="373"/>
      <c r="E198" s="374" t="s">
        <v>38</v>
      </c>
      <c r="F198" s="373"/>
      <c r="G198" s="373"/>
      <c r="H198" s="373"/>
      <c r="I198" s="368"/>
      <c r="L198" s="127">
        <v>10</v>
      </c>
      <c r="M198" s="83">
        <f>N375</f>
        <v>0</v>
      </c>
      <c r="N198" s="31">
        <f t="shared" si="6"/>
        <v>0</v>
      </c>
      <c r="O198" s="32">
        <f t="shared" si="5"/>
        <v>0</v>
      </c>
      <c r="P198" s="33" t="s">
        <v>95</v>
      </c>
      <c r="R198" s="52">
        <f t="shared" si="4"/>
        <v>0</v>
      </c>
    </row>
    <row r="199" spans="2:18" ht="42" customHeight="1">
      <c r="B199" s="6">
        <v>3</v>
      </c>
      <c r="C199" s="379" t="s">
        <v>63</v>
      </c>
      <c r="D199" s="369"/>
      <c r="E199" s="369"/>
      <c r="F199" s="369"/>
      <c r="G199" s="369"/>
      <c r="H199" s="369"/>
      <c r="I199" s="368"/>
      <c r="L199" s="127">
        <v>11</v>
      </c>
      <c r="M199" s="83">
        <f>N391</f>
        <v>0</v>
      </c>
      <c r="N199" s="31">
        <f t="shared" si="6"/>
        <v>0</v>
      </c>
      <c r="O199" s="32">
        <f t="shared" si="5"/>
        <v>0</v>
      </c>
      <c r="P199" s="33" t="s">
        <v>96</v>
      </c>
      <c r="R199" s="52">
        <f t="shared" si="4"/>
        <v>0</v>
      </c>
    </row>
    <row r="200" spans="2:18">
      <c r="B200" s="6">
        <v>3</v>
      </c>
      <c r="C200" s="15"/>
      <c r="D200" s="267"/>
      <c r="E200" s="267"/>
      <c r="F200" s="242"/>
      <c r="G200" s="449"/>
      <c r="H200" s="242"/>
      <c r="L200" s="127">
        <v>12</v>
      </c>
      <c r="M200" s="30">
        <f>N406</f>
        <v>0</v>
      </c>
      <c r="N200" s="31">
        <f t="shared" si="6"/>
        <v>0</v>
      </c>
      <c r="O200" s="32">
        <f t="shared" si="5"/>
        <v>0</v>
      </c>
      <c r="P200" s="33"/>
      <c r="R200" s="53">
        <f t="shared" si="4"/>
        <v>0</v>
      </c>
    </row>
    <row r="201" spans="2:18">
      <c r="B201" s="165"/>
      <c r="C201" s="165"/>
      <c r="D201" s="165"/>
      <c r="E201" s="165"/>
      <c r="F201" s="165"/>
      <c r="G201" s="175"/>
      <c r="H201" s="175"/>
      <c r="L201" s="127">
        <v>13</v>
      </c>
      <c r="M201" s="83">
        <f>N421</f>
        <v>0</v>
      </c>
      <c r="N201" s="31">
        <f>B20</f>
        <v>0</v>
      </c>
      <c r="O201" s="32">
        <f t="shared" si="5"/>
        <v>0</v>
      </c>
      <c r="P201" s="33"/>
      <c r="R201" s="53">
        <f t="shared" si="4"/>
        <v>0</v>
      </c>
    </row>
    <row r="202" spans="2:18" ht="15.75" thickBot="1">
      <c r="B202" s="165"/>
      <c r="C202" s="165"/>
      <c r="D202" s="165"/>
      <c r="E202" s="165"/>
      <c r="F202" s="165"/>
      <c r="G202" s="175"/>
      <c r="H202" s="175"/>
      <c r="L202" s="58"/>
      <c r="M202" s="61"/>
      <c r="N202" s="59" t="s">
        <v>20</v>
      </c>
      <c r="O202" s="60" t="e">
        <f>SUM(O189:O201)</f>
        <v>#REF!</v>
      </c>
      <c r="P202" s="54">
        <f>SUM(P189:P200)</f>
        <v>0</v>
      </c>
    </row>
    <row r="203" spans="2:18">
      <c r="B203" s="165"/>
      <c r="C203" s="165"/>
      <c r="D203" s="165"/>
      <c r="E203" s="165"/>
      <c r="F203" s="165"/>
      <c r="G203" s="175"/>
      <c r="H203" s="175"/>
      <c r="L203" s="150"/>
      <c r="M203" s="41"/>
      <c r="N203" s="41"/>
      <c r="O203" s="17"/>
      <c r="P203" s="149"/>
    </row>
    <row r="204" spans="2:18">
      <c r="B204" s="239"/>
      <c r="C204" s="239"/>
      <c r="D204" s="235"/>
      <c r="E204" s="235"/>
      <c r="F204" s="235"/>
      <c r="G204" s="433"/>
      <c r="H204" s="433"/>
      <c r="L204" s="150"/>
      <c r="M204" s="40"/>
      <c r="N204" s="40"/>
      <c r="O204" s="17"/>
      <c r="P204" s="149"/>
    </row>
    <row r="205" spans="2:18">
      <c r="B205" s="239"/>
      <c r="C205" s="239"/>
      <c r="D205" s="235"/>
      <c r="E205" s="235"/>
      <c r="F205" s="235"/>
      <c r="G205" s="433"/>
      <c r="H205" s="433"/>
      <c r="L205" s="150"/>
      <c r="M205" s="473" t="s">
        <v>21</v>
      </c>
      <c r="N205" s="473"/>
      <c r="O205" s="17"/>
      <c r="P205" s="149"/>
    </row>
    <row r="206" spans="2:18">
      <c r="B206" s="239"/>
      <c r="C206" s="239"/>
      <c r="D206" s="236"/>
      <c r="E206" s="236"/>
      <c r="F206" s="236"/>
      <c r="G206" s="440"/>
      <c r="H206" s="440"/>
      <c r="L206" s="34" t="s">
        <v>22</v>
      </c>
      <c r="M206" s="17" t="s">
        <v>23</v>
      </c>
      <c r="N206" s="17"/>
      <c r="O206" s="17"/>
      <c r="P206" s="149"/>
    </row>
    <row r="207" spans="2:18">
      <c r="B207" s="234"/>
      <c r="C207" s="234"/>
      <c r="D207" s="236"/>
      <c r="E207" s="236"/>
      <c r="F207" s="236"/>
      <c r="G207" s="440"/>
      <c r="H207" s="440"/>
      <c r="L207" s="150"/>
      <c r="M207" s="17" t="s">
        <v>24</v>
      </c>
      <c r="N207" s="17"/>
      <c r="O207" s="17"/>
      <c r="P207" s="149"/>
    </row>
    <row r="208" spans="2:18">
      <c r="B208" s="237"/>
      <c r="C208" s="237"/>
      <c r="D208" s="235"/>
      <c r="E208" s="235"/>
      <c r="F208" s="235"/>
      <c r="G208" s="433"/>
      <c r="H208" s="433"/>
      <c r="L208" s="150"/>
      <c r="M208" s="17"/>
      <c r="N208" s="17"/>
      <c r="O208" s="17"/>
      <c r="P208" s="149"/>
    </row>
    <row r="209" spans="2:16">
      <c r="B209" s="237"/>
      <c r="C209" s="237"/>
      <c r="D209" s="235"/>
      <c r="E209" s="235"/>
      <c r="F209" s="235"/>
      <c r="G209" s="433"/>
      <c r="H209" s="433"/>
      <c r="L209" s="34" t="s">
        <v>25</v>
      </c>
      <c r="M209" s="17" t="s">
        <v>26</v>
      </c>
      <c r="N209" s="17"/>
      <c r="O209" s="17"/>
      <c r="P209" s="149"/>
    </row>
    <row r="210" spans="2:16">
      <c r="B210" s="17"/>
      <c r="C210" s="237"/>
      <c r="D210" s="17"/>
      <c r="E210" s="17"/>
      <c r="F210" s="17"/>
      <c r="G210" s="98"/>
      <c r="H210" s="98"/>
      <c r="L210" s="150"/>
      <c r="M210" s="17" t="s">
        <v>27</v>
      </c>
      <c r="N210" s="17"/>
      <c r="O210" s="17"/>
      <c r="P210" s="149"/>
    </row>
    <row r="211" spans="2:16">
      <c r="B211" s="238"/>
      <c r="C211" s="238"/>
      <c r="D211" s="238"/>
      <c r="E211" s="238"/>
      <c r="F211" s="238"/>
      <c r="G211" s="441"/>
      <c r="H211" s="441"/>
      <c r="L211" s="150"/>
      <c r="M211" s="35" t="s">
        <v>28</v>
      </c>
      <c r="N211" s="17"/>
      <c r="O211" s="17"/>
      <c r="P211" s="149"/>
    </row>
    <row r="212" spans="2:16">
      <c r="B212" s="17"/>
      <c r="C212" s="17"/>
      <c r="D212" s="17"/>
      <c r="E212" s="17"/>
      <c r="F212" s="17"/>
      <c r="G212" s="98"/>
      <c r="H212" s="98"/>
      <c r="L212" s="150"/>
      <c r="M212" s="17" t="s">
        <v>29</v>
      </c>
      <c r="N212" s="17"/>
      <c r="O212" s="17"/>
      <c r="P212" s="149"/>
    </row>
    <row r="213" spans="2:16" ht="15" customHeight="1">
      <c r="B213" s="176"/>
      <c r="C213" s="17"/>
      <c r="D213" s="17"/>
      <c r="E213" s="17"/>
      <c r="F213" s="17"/>
      <c r="G213" s="98"/>
      <c r="H213" s="98"/>
      <c r="L213" s="150"/>
      <c r="M213" s="17" t="s">
        <v>30</v>
      </c>
      <c r="N213" s="17"/>
      <c r="O213" s="17"/>
      <c r="P213" s="149"/>
    </row>
    <row r="214" spans="2:16">
      <c r="B214" s="17"/>
      <c r="C214" s="17"/>
      <c r="D214" s="17"/>
      <c r="E214" s="17"/>
      <c r="F214" s="17"/>
      <c r="G214" s="98"/>
      <c r="H214" s="98"/>
      <c r="L214" s="150"/>
      <c r="M214" s="17" t="s">
        <v>47</v>
      </c>
      <c r="N214" s="17"/>
      <c r="O214" s="17"/>
      <c r="P214" s="149"/>
    </row>
    <row r="215" spans="2:16">
      <c r="B215" s="17"/>
      <c r="C215" s="17"/>
      <c r="D215" s="17"/>
      <c r="E215" s="17"/>
      <c r="F215" s="17"/>
      <c r="G215" s="98"/>
      <c r="H215" s="98"/>
      <c r="L215" s="150"/>
      <c r="M215" s="99" t="s">
        <v>48</v>
      </c>
      <c r="N215" s="17"/>
      <c r="O215" s="17"/>
      <c r="P215" s="149"/>
    </row>
    <row r="216" spans="2:16">
      <c r="B216" s="17"/>
      <c r="C216" s="17"/>
      <c r="D216" s="17"/>
      <c r="E216" s="17"/>
      <c r="F216" s="17"/>
      <c r="G216" s="98"/>
      <c r="H216" s="98"/>
      <c r="L216" s="150"/>
      <c r="M216" s="17"/>
      <c r="N216" s="234" t="s">
        <v>31</v>
      </c>
      <c r="O216" s="17"/>
      <c r="P216" s="149"/>
    </row>
    <row r="217" spans="2:16">
      <c r="B217" s="17"/>
      <c r="C217" s="17"/>
      <c r="D217" s="17"/>
      <c r="E217" s="17"/>
      <c r="F217" s="17"/>
      <c r="G217" s="98"/>
      <c r="H217" s="98"/>
      <c r="L217" s="150"/>
      <c r="M217" s="17"/>
      <c r="N217" s="234" t="s">
        <v>32</v>
      </c>
      <c r="O217" s="17"/>
      <c r="P217" s="149"/>
    </row>
    <row r="218" spans="2:16" ht="15.75" thickBot="1">
      <c r="B218" s="17"/>
      <c r="C218" s="17"/>
      <c r="D218" s="17"/>
      <c r="E218" s="17"/>
      <c r="F218" s="17"/>
      <c r="G218" s="98"/>
      <c r="H218" s="98"/>
      <c r="L218" s="18"/>
      <c r="M218" s="19"/>
      <c r="N218" s="19"/>
      <c r="O218" s="19"/>
      <c r="P218" s="20"/>
    </row>
    <row r="219" spans="2:16">
      <c r="B219" s="17"/>
      <c r="C219" s="17"/>
      <c r="D219" s="17"/>
      <c r="E219" s="17"/>
      <c r="F219" s="17"/>
      <c r="G219" s="98"/>
      <c r="H219" s="98"/>
    </row>
    <row r="220" spans="2:16">
      <c r="B220" s="17"/>
      <c r="C220" s="17"/>
      <c r="D220" s="17"/>
      <c r="E220" s="17"/>
      <c r="F220" s="17"/>
      <c r="G220" s="98"/>
      <c r="H220" s="98"/>
    </row>
    <row r="221" spans="2:16" ht="18.75">
      <c r="B221" s="17"/>
      <c r="C221" s="17"/>
      <c r="D221" s="17"/>
      <c r="E221" s="17"/>
      <c r="F221" s="17"/>
      <c r="G221" s="98"/>
      <c r="H221" s="98"/>
      <c r="M221" s="37"/>
      <c r="N221" s="44" t="s">
        <v>195</v>
      </c>
      <c r="O221" s="37"/>
    </row>
    <row r="222" spans="2:16" ht="15.75">
      <c r="B222" s="17"/>
      <c r="C222" s="17"/>
      <c r="D222" s="17"/>
      <c r="E222" s="17"/>
      <c r="F222" s="17"/>
      <c r="G222" s="98"/>
      <c r="H222" s="98"/>
      <c r="M222" s="37"/>
      <c r="N222" s="45"/>
      <c r="O222" s="37"/>
    </row>
    <row r="223" spans="2:16" ht="15.75">
      <c r="B223" s="17"/>
      <c r="C223" s="17"/>
      <c r="D223" s="17"/>
      <c r="E223" s="17"/>
      <c r="F223" s="17"/>
      <c r="G223" s="98"/>
      <c r="H223" s="98"/>
      <c r="M223" s="42"/>
      <c r="N223" s="102" t="str">
        <f>$A$1</f>
        <v>ΤΕΧΝΙΚΟΣ ΤΟΥΡΙΣΤΙΚΩΝ ΜΟΝΑΔΩΝ ΚΑΙ ΕΠΙΧΕΙΡΗΣΕΩΝ ΦΙΛΟΞΕΝΙΑΣ</v>
      </c>
      <c r="O223" s="37"/>
    </row>
    <row r="224" spans="2:16" ht="15.75">
      <c r="B224" s="17"/>
      <c r="C224" s="17"/>
      <c r="D224" s="17"/>
      <c r="E224" s="17"/>
      <c r="F224" s="17"/>
      <c r="G224" s="98"/>
      <c r="H224" s="98"/>
      <c r="M224" s="37"/>
      <c r="N224" s="47"/>
      <c r="O224" s="37"/>
    </row>
    <row r="225" spans="2:15" ht="15.75">
      <c r="B225" s="17"/>
      <c r="C225" s="17"/>
      <c r="D225" s="17"/>
      <c r="E225" s="17"/>
      <c r="F225" s="17"/>
      <c r="G225" s="98"/>
      <c r="H225" s="98"/>
      <c r="M225" s="37"/>
      <c r="N225" s="47"/>
      <c r="O225" s="37"/>
    </row>
    <row r="226" spans="2:15" ht="18.75">
      <c r="B226" s="17"/>
      <c r="C226" s="17"/>
      <c r="D226" s="17"/>
      <c r="E226" s="17"/>
      <c r="F226" s="17"/>
      <c r="G226" s="98"/>
      <c r="H226" s="98"/>
      <c r="M226" s="37"/>
      <c r="N226" s="49" t="e">
        <f>#REF!</f>
        <v>#REF!</v>
      </c>
      <c r="O226" s="37"/>
    </row>
    <row r="227" spans="2:15" ht="15.75">
      <c r="B227" s="17"/>
      <c r="C227" s="17"/>
      <c r="D227" s="17"/>
      <c r="E227" s="17"/>
      <c r="F227" s="17"/>
      <c r="G227" s="98"/>
      <c r="H227" s="98"/>
      <c r="M227" s="37"/>
      <c r="N227" s="47" t="e">
        <f>IF(N226=#REF!,IF(#REF!&lt;&gt;"",C9,IF(#REF!&lt;&gt;"",D9,0)))</f>
        <v>#REF!</v>
      </c>
      <c r="O227" s="37"/>
    </row>
    <row r="228" spans="2:15">
      <c r="B228" s="17"/>
      <c r="C228" s="17"/>
      <c r="D228" s="17"/>
      <c r="E228" s="17"/>
      <c r="F228" s="17"/>
      <c r="G228" s="98"/>
      <c r="H228" s="98"/>
      <c r="M228" s="43"/>
      <c r="N228" s="48"/>
      <c r="O228" s="38"/>
    </row>
    <row r="229" spans="2:15" ht="18.75">
      <c r="B229" s="17"/>
      <c r="C229" s="17"/>
      <c r="D229" s="17"/>
      <c r="E229" s="17"/>
      <c r="F229" s="17"/>
      <c r="G229" s="98"/>
      <c r="H229" s="98"/>
      <c r="M229" s="43"/>
      <c r="N229" s="49"/>
      <c r="O229" s="38"/>
    </row>
    <row r="230" spans="2:15">
      <c r="B230" s="17"/>
      <c r="C230" s="17"/>
      <c r="D230" s="17"/>
      <c r="E230" s="17"/>
      <c r="F230" s="17"/>
      <c r="G230" s="98"/>
      <c r="H230" s="98"/>
      <c r="M230" s="43"/>
      <c r="N230" s="48"/>
      <c r="O230" s="38"/>
    </row>
    <row r="231" spans="2:15">
      <c r="B231" s="17"/>
      <c r="C231" s="17"/>
      <c r="D231" s="17"/>
      <c r="E231" s="17"/>
      <c r="F231" s="17"/>
      <c r="G231" s="98"/>
      <c r="H231" s="98"/>
      <c r="M231" s="43"/>
      <c r="N231" s="48" t="e">
        <f>IF(N227="ΘΕΩΡΙΑ",#REF!,IF(N227="ΕΡΓΑΣΤΗΡΙΟ",#REF!,0))</f>
        <v>#REF!</v>
      </c>
      <c r="O231" s="38"/>
    </row>
    <row r="232" spans="2:15">
      <c r="B232" s="17"/>
      <c r="C232" s="17"/>
      <c r="D232" s="17"/>
      <c r="E232" s="17"/>
      <c r="F232" s="17"/>
      <c r="G232" s="98"/>
      <c r="H232" s="98"/>
      <c r="M232" s="43"/>
      <c r="N232" s="48"/>
      <c r="O232" s="38"/>
    </row>
    <row r="233" spans="2:15" ht="18.75">
      <c r="B233" s="17"/>
      <c r="C233" s="17"/>
      <c r="D233" s="17"/>
      <c r="E233" s="17"/>
      <c r="F233" s="17"/>
      <c r="G233" s="98"/>
      <c r="H233" s="98"/>
      <c r="M233" s="43"/>
      <c r="N233" s="50" t="str">
        <f>$A$3</f>
        <v>Δ’ Εξάμηνο   -  ΑΙΘΟΥΣΑ : 22</v>
      </c>
      <c r="O233" s="38"/>
    </row>
    <row r="234" spans="2:15" ht="18.75">
      <c r="B234" s="17"/>
      <c r="C234" s="17"/>
      <c r="D234" s="17"/>
      <c r="E234" s="17"/>
      <c r="F234" s="17"/>
      <c r="G234" s="98"/>
      <c r="H234" s="98"/>
      <c r="M234" s="43"/>
      <c r="N234" s="39"/>
      <c r="O234" s="38"/>
    </row>
    <row r="235" spans="2:15">
      <c r="B235" s="17"/>
      <c r="C235" s="17"/>
      <c r="D235" s="17"/>
      <c r="E235" s="17"/>
      <c r="F235" s="17"/>
      <c r="G235" s="98"/>
      <c r="H235" s="98"/>
      <c r="M235" s="43"/>
      <c r="N235" s="17"/>
      <c r="O235" s="38"/>
    </row>
    <row r="236" spans="2:15">
      <c r="B236" s="17"/>
      <c r="C236" s="17"/>
      <c r="D236" s="17"/>
      <c r="E236" s="17"/>
      <c r="F236" s="17"/>
      <c r="G236" s="98"/>
      <c r="H236" s="98"/>
      <c r="M236" s="17"/>
      <c r="N236" s="17"/>
      <c r="O236" s="17"/>
    </row>
    <row r="237" spans="2:15" ht="18.75">
      <c r="B237" s="17"/>
      <c r="C237" s="17"/>
      <c r="D237" s="17"/>
      <c r="E237" s="17"/>
      <c r="F237" s="17"/>
      <c r="G237" s="98"/>
      <c r="H237" s="98"/>
      <c r="M237" s="37"/>
      <c r="N237" s="44" t="str">
        <f>$N$221</f>
        <v>2021Β</v>
      </c>
      <c r="O237" s="37"/>
    </row>
    <row r="238" spans="2:15" ht="15.75">
      <c r="B238" s="17"/>
      <c r="C238" s="17"/>
      <c r="D238" s="17"/>
      <c r="E238" s="17"/>
      <c r="F238" s="17"/>
      <c r="G238" s="98"/>
      <c r="H238" s="98"/>
      <c r="M238" s="37"/>
      <c r="N238" s="45"/>
      <c r="O238" s="37"/>
    </row>
    <row r="239" spans="2:15" ht="15.75">
      <c r="B239" s="17"/>
      <c r="C239" s="17"/>
      <c r="D239" s="17"/>
      <c r="E239" s="17"/>
      <c r="F239" s="17"/>
      <c r="G239" s="98"/>
      <c r="H239" s="98"/>
      <c r="M239" s="42"/>
      <c r="N239" s="102" t="str">
        <f>$A$1</f>
        <v>ΤΕΧΝΙΚΟΣ ΤΟΥΡΙΣΤΙΚΩΝ ΜΟΝΑΔΩΝ ΚΑΙ ΕΠΙΧΕΙΡΗΣΕΩΝ ΦΙΛΟΞΕΝΙΑΣ</v>
      </c>
      <c r="O239" s="37"/>
    </row>
    <row r="240" spans="2:15" ht="15.75">
      <c r="B240" s="17"/>
      <c r="C240" s="17"/>
      <c r="D240" s="17"/>
      <c r="E240" s="17"/>
      <c r="F240" s="17"/>
      <c r="G240" s="98"/>
      <c r="H240" s="98"/>
      <c r="M240" s="37"/>
      <c r="N240" s="47"/>
      <c r="O240" s="37"/>
    </row>
    <row r="241" spans="2:15" ht="15.75">
      <c r="B241" s="17"/>
      <c r="C241" s="17"/>
      <c r="D241" s="17"/>
      <c r="E241" s="17"/>
      <c r="F241" s="17"/>
      <c r="G241" s="98"/>
      <c r="H241" s="98"/>
      <c r="M241" s="37"/>
      <c r="N241" s="47"/>
      <c r="O241" s="37"/>
    </row>
    <row r="242" spans="2:15" ht="18.75">
      <c r="B242" s="17"/>
      <c r="C242" s="17"/>
      <c r="D242" s="17"/>
      <c r="E242" s="17"/>
      <c r="F242" s="17"/>
      <c r="G242" s="98"/>
      <c r="H242" s="98"/>
      <c r="M242" s="37"/>
      <c r="N242" s="49" t="e">
        <f>#REF!</f>
        <v>#REF!</v>
      </c>
      <c r="O242" s="37"/>
    </row>
    <row r="243" spans="2:15" ht="15.75">
      <c r="B243" s="17"/>
      <c r="C243" s="17"/>
      <c r="D243" s="17"/>
      <c r="E243" s="17"/>
      <c r="F243" s="17"/>
      <c r="G243" s="98"/>
      <c r="H243" s="98"/>
      <c r="M243" s="37"/>
      <c r="N243" s="47" t="e">
        <f>IF(N242=#REF!,IF(#REF!&lt;&gt;"",C9,IF(#REF!&lt;&gt;"",D9,0)))</f>
        <v>#REF!</v>
      </c>
      <c r="O243" s="37"/>
    </row>
    <row r="244" spans="2:15">
      <c r="B244" s="17"/>
      <c r="C244" s="17"/>
      <c r="D244" s="17"/>
      <c r="E244" s="17"/>
      <c r="F244" s="17"/>
      <c r="G244" s="98"/>
      <c r="H244" s="98"/>
      <c r="M244" s="43"/>
      <c r="N244" s="48"/>
      <c r="O244" s="38"/>
    </row>
    <row r="245" spans="2:15" ht="18.75">
      <c r="B245" s="17"/>
      <c r="C245" s="17"/>
      <c r="D245" s="17"/>
      <c r="E245" s="17"/>
      <c r="F245" s="17"/>
      <c r="G245" s="98"/>
      <c r="H245" s="98"/>
      <c r="M245" s="43"/>
      <c r="N245" s="49"/>
      <c r="O245" s="38"/>
    </row>
    <row r="246" spans="2:15">
      <c r="B246" s="17"/>
      <c r="C246" s="17"/>
      <c r="D246" s="17"/>
      <c r="E246" s="17"/>
      <c r="F246" s="17"/>
      <c r="G246" s="98"/>
      <c r="H246" s="98"/>
      <c r="M246" s="43"/>
      <c r="N246" s="48"/>
      <c r="O246" s="38"/>
    </row>
    <row r="247" spans="2:15">
      <c r="B247" s="17"/>
      <c r="C247" s="17"/>
      <c r="D247" s="17"/>
      <c r="E247" s="17"/>
      <c r="F247" s="17"/>
      <c r="G247" s="98"/>
      <c r="H247" s="98"/>
      <c r="M247" s="43"/>
      <c r="N247" s="48" t="e">
        <f>IF(N243="ΘΕΩΡΙΑ",#REF!,IF(N243="ΕΡΓΑΣΤΗΡΙΟ",#REF!,0))</f>
        <v>#REF!</v>
      </c>
      <c r="O247" s="38"/>
    </row>
    <row r="248" spans="2:15" ht="15.75">
      <c r="B248" s="17"/>
      <c r="C248" s="233"/>
      <c r="D248" s="233"/>
      <c r="E248" s="17"/>
      <c r="F248" s="230"/>
      <c r="G248" s="421"/>
      <c r="H248" s="98"/>
      <c r="M248" s="43"/>
      <c r="N248" s="48"/>
      <c r="O248" s="38"/>
    </row>
    <row r="249" spans="2:15" ht="18.75">
      <c r="B249" s="17"/>
      <c r="C249" s="17"/>
      <c r="D249" s="17"/>
      <c r="E249" s="17"/>
      <c r="F249" s="234"/>
      <c r="G249" s="433"/>
      <c r="H249" s="433"/>
      <c r="M249" s="43"/>
      <c r="N249" s="50" t="str">
        <f>$A$3</f>
        <v>Δ’ Εξάμηνο   -  ΑΙΘΟΥΣΑ : 22</v>
      </c>
      <c r="O249" s="38"/>
    </row>
    <row r="250" spans="2:15" ht="18.75">
      <c r="B250" s="17"/>
      <c r="C250" s="230"/>
      <c r="D250" s="230"/>
      <c r="E250" s="17"/>
      <c r="F250" s="231"/>
      <c r="G250" s="421"/>
      <c r="H250" s="98"/>
      <c r="M250" s="43"/>
      <c r="N250" s="39"/>
      <c r="O250" s="38"/>
    </row>
    <row r="251" spans="2:15">
      <c r="B251" s="17"/>
      <c r="C251" s="17"/>
      <c r="D251" s="17"/>
      <c r="E251" s="17"/>
      <c r="F251" s="231"/>
      <c r="G251" s="421"/>
      <c r="H251" s="98"/>
      <c r="M251" s="43"/>
      <c r="N251" s="17"/>
      <c r="O251" s="38"/>
    </row>
    <row r="252" spans="2:15">
      <c r="B252" s="17"/>
      <c r="C252" s="230"/>
      <c r="D252" s="230"/>
      <c r="E252" s="232"/>
      <c r="F252" s="232"/>
      <c r="G252" s="429"/>
      <c r="H252" s="429"/>
      <c r="M252" s="17"/>
      <c r="N252" s="17"/>
      <c r="O252" s="17"/>
    </row>
    <row r="253" spans="2:15" ht="18.75">
      <c r="B253" s="17"/>
      <c r="C253" s="230"/>
      <c r="D253" s="230"/>
      <c r="E253" s="17"/>
      <c r="F253" s="17"/>
      <c r="G253" s="98"/>
      <c r="H253" s="98"/>
      <c r="M253" s="37"/>
      <c r="N253" s="44" t="str">
        <f>$N$221</f>
        <v>2021Β</v>
      </c>
      <c r="O253" s="37"/>
    </row>
    <row r="254" spans="2:15" ht="15.75">
      <c r="B254" s="17"/>
      <c r="C254" s="230"/>
      <c r="D254" s="230"/>
      <c r="E254" s="17"/>
      <c r="F254" s="17"/>
      <c r="G254" s="98"/>
      <c r="H254" s="98"/>
      <c r="M254" s="37"/>
      <c r="N254" s="45"/>
      <c r="O254" s="37"/>
    </row>
    <row r="255" spans="2:15" ht="15.75">
      <c r="B255" s="17"/>
      <c r="C255" s="230"/>
      <c r="D255" s="230"/>
      <c r="E255" s="17"/>
      <c r="F255" s="17"/>
      <c r="G255" s="98"/>
      <c r="H255" s="98"/>
      <c r="M255" s="42"/>
      <c r="N255" s="102" t="str">
        <f>$A$1</f>
        <v>ΤΕΧΝΙΚΟΣ ΤΟΥΡΙΣΤΙΚΩΝ ΜΟΝΑΔΩΝ ΚΑΙ ΕΠΙΧΕΙΡΗΣΕΩΝ ΦΙΛΟΞΕΝΙΑΣ</v>
      </c>
      <c r="O255" s="37"/>
    </row>
    <row r="256" spans="2:15" ht="15.75">
      <c r="B256" s="17"/>
      <c r="C256" s="230"/>
      <c r="D256" s="230"/>
      <c r="E256" s="17"/>
      <c r="F256" s="17"/>
      <c r="G256" s="98"/>
      <c r="H256" s="98"/>
      <c r="M256" s="37"/>
      <c r="N256" s="47"/>
      <c r="O256" s="37"/>
    </row>
    <row r="257" spans="2:15" ht="15.75">
      <c r="B257" s="231"/>
      <c r="C257" s="17"/>
      <c r="D257" s="17"/>
      <c r="E257" s="17"/>
      <c r="F257" s="17"/>
      <c r="G257" s="98"/>
      <c r="H257" s="98"/>
      <c r="M257" s="37"/>
      <c r="N257" s="47"/>
      <c r="O257" s="37"/>
    </row>
    <row r="258" spans="2:15" ht="18.75">
      <c r="B258" s="17"/>
      <c r="C258" s="17"/>
      <c r="D258" s="17"/>
      <c r="E258" s="17"/>
      <c r="F258" s="17"/>
      <c r="G258" s="98"/>
      <c r="H258" s="98"/>
      <c r="M258" s="37"/>
      <c r="N258" s="49" t="str">
        <f>B10</f>
        <v>ΑΓΓΛΙΚΑ</v>
      </c>
      <c r="O258" s="37"/>
    </row>
    <row r="259" spans="2:15" ht="15.75">
      <c r="B259" s="17"/>
      <c r="C259" s="17"/>
      <c r="D259" s="17"/>
      <c r="E259" s="17"/>
      <c r="F259" s="17"/>
      <c r="G259" s="98"/>
      <c r="H259" s="98"/>
      <c r="M259" s="37"/>
      <c r="N259" s="47" t="str">
        <f>IF(N258=B10,IF(C10&lt;&gt;"",C9,IF(D10&lt;&gt;"",D9,0)))</f>
        <v>ΘΕΩΡΙΑ</v>
      </c>
      <c r="O259" s="37"/>
    </row>
    <row r="260" spans="2:15">
      <c r="B260" s="17"/>
      <c r="C260" s="17"/>
      <c r="D260" s="17"/>
      <c r="E260" s="17"/>
      <c r="F260" s="17"/>
      <c r="G260" s="98"/>
      <c r="H260" s="98"/>
      <c r="M260" s="43"/>
      <c r="N260" s="48"/>
      <c r="O260" s="38"/>
    </row>
    <row r="261" spans="2:15" ht="18.75">
      <c r="B261" s="17"/>
      <c r="C261" s="17"/>
      <c r="D261" s="17"/>
      <c r="E261" s="17"/>
      <c r="F261" s="17"/>
      <c r="G261" s="98"/>
      <c r="H261" s="98"/>
      <c r="M261" s="43"/>
      <c r="N261" s="49"/>
      <c r="O261" s="38"/>
    </row>
    <row r="262" spans="2:15">
      <c r="B262" s="17"/>
      <c r="C262" s="17"/>
      <c r="D262" s="17"/>
      <c r="E262" s="17"/>
      <c r="F262" s="17"/>
      <c r="G262" s="98"/>
      <c r="H262" s="98"/>
      <c r="M262" s="43"/>
      <c r="N262" s="48"/>
      <c r="O262" s="38"/>
    </row>
    <row r="263" spans="2:15">
      <c r="B263" s="17"/>
      <c r="C263" s="17"/>
      <c r="D263" s="17"/>
      <c r="E263" s="17"/>
      <c r="F263" s="17"/>
      <c r="G263" s="98"/>
      <c r="H263" s="98"/>
      <c r="M263" s="43"/>
      <c r="N263" s="48" t="str">
        <f>IF(N259="ΘΕΩΡΙΑ",G10,IF(N259="ΕΡΓΑΣΤΗΡΙΟ",H10,0))</f>
        <v>ΑΝΘΟΠΟΥΛΟΥ ΚΥΡΙΑΚΗ ( ΑΜ. 8334)</v>
      </c>
      <c r="O263" s="38"/>
    </row>
    <row r="264" spans="2:15">
      <c r="B264" s="17"/>
      <c r="C264" s="17"/>
      <c r="D264" s="17"/>
      <c r="E264" s="17"/>
      <c r="F264" s="17"/>
      <c r="G264" s="98"/>
      <c r="H264" s="98"/>
      <c r="M264" s="43"/>
      <c r="N264" s="48"/>
      <c r="O264" s="38"/>
    </row>
    <row r="265" spans="2:15" ht="18.75">
      <c r="B265" s="174"/>
      <c r="C265" s="22"/>
      <c r="D265" s="22"/>
      <c r="E265" s="22"/>
      <c r="F265" s="22"/>
      <c r="G265" s="174"/>
      <c r="H265" s="174"/>
      <c r="M265" s="43"/>
      <c r="N265" s="50" t="str">
        <f>$A$3</f>
        <v>Δ’ Εξάμηνο   -  ΑΙΘΟΥΣΑ : 22</v>
      </c>
      <c r="O265" s="38"/>
    </row>
    <row r="266" spans="2:15" ht="18.75">
      <c r="B266" s="22"/>
      <c r="C266" s="22"/>
      <c r="D266" s="22"/>
      <c r="E266" s="22"/>
      <c r="F266" s="22"/>
      <c r="G266" s="174"/>
      <c r="H266" s="174"/>
      <c r="M266" s="43"/>
      <c r="N266" s="39"/>
      <c r="O266" s="38"/>
    </row>
    <row r="267" spans="2:15" ht="15" customHeight="1">
      <c r="B267" s="161"/>
      <c r="C267" s="161"/>
      <c r="D267" s="161"/>
      <c r="E267" s="161"/>
      <c r="F267" s="161"/>
      <c r="G267" s="442"/>
      <c r="H267" s="442"/>
      <c r="M267" s="43"/>
      <c r="N267" s="17"/>
      <c r="O267" s="38"/>
    </row>
    <row r="268" spans="2:15" ht="15" customHeight="1">
      <c r="B268" s="161"/>
      <c r="C268" s="161"/>
      <c r="D268" s="161"/>
      <c r="E268" s="161"/>
      <c r="F268" s="161"/>
      <c r="G268" s="442"/>
      <c r="H268" s="442"/>
      <c r="M268" s="17"/>
      <c r="N268" s="17"/>
      <c r="O268" s="17"/>
    </row>
    <row r="269" spans="2:15" ht="18.75">
      <c r="B269" s="161"/>
      <c r="C269" s="161"/>
      <c r="D269" s="161"/>
      <c r="E269" s="161"/>
      <c r="F269" s="161"/>
      <c r="G269" s="442"/>
      <c r="H269" s="442"/>
      <c r="M269" s="37"/>
      <c r="N269" s="44" t="str">
        <f>$N$221</f>
        <v>2021Β</v>
      </c>
      <c r="O269" s="37"/>
    </row>
    <row r="270" spans="2:15" ht="15.75" customHeight="1">
      <c r="B270" s="161"/>
      <c r="C270" s="161"/>
      <c r="D270" s="161"/>
      <c r="E270" s="161"/>
      <c r="F270" s="161"/>
      <c r="G270" s="442"/>
      <c r="H270" s="442"/>
      <c r="M270" s="37"/>
      <c r="N270" s="45"/>
      <c r="O270" s="37"/>
    </row>
    <row r="271" spans="2:15" ht="15.75" customHeight="1">
      <c r="B271" s="161"/>
      <c r="C271" s="161"/>
      <c r="D271" s="161"/>
      <c r="E271" s="161"/>
      <c r="F271" s="161"/>
      <c r="G271" s="442"/>
      <c r="H271" s="442"/>
      <c r="M271" s="42"/>
      <c r="N271" s="102" t="str">
        <f>$A$1</f>
        <v>ΤΕΧΝΙΚΟΣ ΤΟΥΡΙΣΤΙΚΩΝ ΜΟΝΑΔΩΝ ΚΑΙ ΕΠΙΧΕΙΡΗΣΕΩΝ ΦΙΛΟΞΕΝΙΑΣ</v>
      </c>
      <c r="O271" s="37"/>
    </row>
    <row r="272" spans="2:15" ht="15.75" customHeight="1">
      <c r="B272" s="161"/>
      <c r="C272" s="161"/>
      <c r="D272" s="161"/>
      <c r="E272" s="161"/>
      <c r="F272" s="161"/>
      <c r="G272" s="442"/>
      <c r="H272" s="442"/>
      <c r="M272" s="37"/>
      <c r="N272" s="47"/>
      <c r="O272" s="37"/>
    </row>
    <row r="273" spans="2:15" ht="15.75" customHeight="1">
      <c r="B273" s="161"/>
      <c r="C273" s="161"/>
      <c r="D273" s="161"/>
      <c r="E273" s="161"/>
      <c r="F273" s="161"/>
      <c r="G273" s="442"/>
      <c r="H273" s="442"/>
      <c r="M273" s="37"/>
      <c r="N273" s="47"/>
      <c r="O273" s="37"/>
    </row>
    <row r="274" spans="2:15" ht="18.75">
      <c r="B274" s="161"/>
      <c r="C274" s="161"/>
      <c r="D274" s="161"/>
      <c r="E274" s="161"/>
      <c r="F274" s="161"/>
      <c r="G274" s="442"/>
      <c r="H274" s="442"/>
      <c r="M274" s="37"/>
      <c r="N274" s="49" t="str">
        <f>B11</f>
        <v>ΓΕΡΜΑΝΙΚΑ</v>
      </c>
      <c r="O274" s="37"/>
    </row>
    <row r="275" spans="2:15" ht="15.75" customHeight="1">
      <c r="B275" s="161"/>
      <c r="C275" s="161"/>
      <c r="D275" s="161"/>
      <c r="E275" s="161"/>
      <c r="F275" s="161"/>
      <c r="G275" s="442"/>
      <c r="H275" s="442"/>
      <c r="M275" s="37"/>
      <c r="N275" s="47" t="str">
        <f>IF(N274=B11,IF(C11&lt;&gt;"",C9,IF(D11&lt;&gt;"",D9,0)))</f>
        <v>ΘΕΩΡΙΑ</v>
      </c>
      <c r="O275" s="37"/>
    </row>
    <row r="276" spans="2:15" ht="15" customHeight="1">
      <c r="B276" s="161"/>
      <c r="C276" s="161"/>
      <c r="D276" s="161"/>
      <c r="E276" s="161"/>
      <c r="F276" s="161"/>
      <c r="G276" s="442"/>
      <c r="H276" s="442"/>
      <c r="M276" s="43"/>
      <c r="N276" s="48"/>
      <c r="O276" s="38"/>
    </row>
    <row r="277" spans="2:15" ht="18.75">
      <c r="B277" s="161"/>
      <c r="C277" s="161"/>
      <c r="D277" s="161"/>
      <c r="E277" s="161"/>
      <c r="F277" s="161"/>
      <c r="G277" s="442"/>
      <c r="H277" s="442"/>
      <c r="M277" s="43"/>
      <c r="N277" s="49"/>
      <c r="O277" s="38"/>
    </row>
    <row r="278" spans="2:15" ht="15" customHeight="1">
      <c r="B278" s="161"/>
      <c r="C278" s="161"/>
      <c r="D278" s="161"/>
      <c r="E278" s="161"/>
      <c r="F278" s="161"/>
      <c r="G278" s="442"/>
      <c r="H278" s="442"/>
      <c r="M278" s="43"/>
      <c r="N278" s="48"/>
      <c r="O278" s="38"/>
    </row>
    <row r="279" spans="2:15" ht="15" customHeight="1">
      <c r="B279" s="161"/>
      <c r="C279" s="161"/>
      <c r="D279" s="161"/>
      <c r="E279" s="161"/>
      <c r="F279" s="161"/>
      <c r="G279" s="442"/>
      <c r="H279" s="442"/>
      <c r="M279" s="43"/>
      <c r="N279" s="48" t="str">
        <f>IF(N275="ΘΕΩΡΙΑ",G11,IF(N275="ΕΡΓΑΣΤΗΡΙΟ",H11,0))</f>
        <v>ΣΑΚΕΛΛΑΡΙΟΥ ΔΗΜΗΤΡΙΟΣ (ΑΜ.  3521)</v>
      </c>
      <c r="O279" s="38"/>
    </row>
    <row r="280" spans="2:15" ht="15" customHeight="1">
      <c r="B280" s="161"/>
      <c r="C280" s="161"/>
      <c r="D280" s="161"/>
      <c r="E280" s="161"/>
      <c r="F280" s="161"/>
      <c r="G280" s="442"/>
      <c r="H280" s="442"/>
      <c r="M280" s="43"/>
      <c r="N280" s="48"/>
      <c r="O280" s="38"/>
    </row>
    <row r="281" spans="2:15" ht="18.75">
      <c r="B281" s="161"/>
      <c r="C281" s="161"/>
      <c r="D281" s="161"/>
      <c r="E281" s="161"/>
      <c r="F281" s="161"/>
      <c r="G281" s="442"/>
      <c r="H281" s="442"/>
      <c r="M281" s="43"/>
      <c r="N281" s="50" t="str">
        <f>$A$3</f>
        <v>Δ’ Εξάμηνο   -  ΑΙΘΟΥΣΑ : 22</v>
      </c>
      <c r="O281" s="38"/>
    </row>
    <row r="282" spans="2:15" ht="18.75">
      <c r="B282" s="161"/>
      <c r="C282" s="161"/>
      <c r="D282" s="161"/>
      <c r="E282" s="161"/>
      <c r="F282" s="161"/>
      <c r="G282" s="442"/>
      <c r="H282" s="442"/>
      <c r="M282" s="43"/>
      <c r="N282" s="39"/>
      <c r="O282" s="38"/>
    </row>
    <row r="283" spans="2:15" ht="15" customHeight="1">
      <c r="B283" s="161"/>
      <c r="C283" s="161"/>
      <c r="D283" s="161"/>
      <c r="E283" s="161"/>
      <c r="F283" s="161"/>
      <c r="G283" s="442"/>
      <c r="H283" s="442"/>
      <c r="M283" s="43"/>
      <c r="N283" s="17"/>
      <c r="O283" s="38"/>
    </row>
    <row r="284" spans="2:15" ht="15" customHeight="1">
      <c r="B284" s="161"/>
      <c r="C284" s="161"/>
      <c r="D284" s="161"/>
      <c r="E284" s="161"/>
      <c r="F284" s="161"/>
      <c r="G284" s="442"/>
      <c r="H284" s="442"/>
      <c r="M284" s="17"/>
      <c r="N284" s="17"/>
      <c r="O284" s="17"/>
    </row>
    <row r="285" spans="2:15" ht="18.75">
      <c r="B285" s="161"/>
      <c r="C285" s="161"/>
      <c r="D285" s="161"/>
      <c r="E285" s="161"/>
      <c r="F285" s="161"/>
      <c r="G285" s="442"/>
      <c r="H285" s="442"/>
      <c r="M285" s="37"/>
      <c r="N285" s="44" t="str">
        <f>$N$221</f>
        <v>2021Β</v>
      </c>
      <c r="O285" s="37"/>
    </row>
    <row r="286" spans="2:15" ht="15.75" customHeight="1">
      <c r="B286" s="161"/>
      <c r="C286" s="161"/>
      <c r="D286" s="161"/>
      <c r="E286" s="161"/>
      <c r="F286" s="161"/>
      <c r="G286" s="442"/>
      <c r="H286" s="442"/>
      <c r="M286" s="37"/>
      <c r="N286" s="45"/>
      <c r="O286" s="37"/>
    </row>
    <row r="287" spans="2:15" ht="15.75" customHeight="1">
      <c r="B287" s="161"/>
      <c r="C287" s="161"/>
      <c r="D287" s="161"/>
      <c r="E287" s="161"/>
      <c r="F287" s="161"/>
      <c r="G287" s="442"/>
      <c r="H287" s="442"/>
      <c r="M287" s="42"/>
      <c r="N287" s="102" t="str">
        <f>$A$1</f>
        <v>ΤΕΧΝΙΚΟΣ ΤΟΥΡΙΣΤΙΚΩΝ ΜΟΝΑΔΩΝ ΚΑΙ ΕΠΙΧΕΙΡΗΣΕΩΝ ΦΙΛΟΞΕΝΙΑΣ</v>
      </c>
      <c r="O287" s="37"/>
    </row>
    <row r="288" spans="2:15" ht="15.75" customHeight="1">
      <c r="B288" s="161"/>
      <c r="C288" s="161"/>
      <c r="D288" s="161"/>
      <c r="E288" s="161"/>
      <c r="F288" s="161"/>
      <c r="G288" s="442"/>
      <c r="H288" s="442"/>
      <c r="M288" s="37"/>
      <c r="N288" s="47"/>
      <c r="O288" s="37"/>
    </row>
    <row r="289" spans="2:15" ht="15.75" customHeight="1">
      <c r="B289" s="161"/>
      <c r="C289" s="161"/>
      <c r="D289" s="161"/>
      <c r="E289" s="161"/>
      <c r="F289" s="161"/>
      <c r="G289" s="442"/>
      <c r="H289" s="442"/>
      <c r="M289" s="37"/>
      <c r="N289" s="47"/>
      <c r="O289" s="37"/>
    </row>
    <row r="290" spans="2:15" ht="18.75">
      <c r="B290" s="161"/>
      <c r="C290" s="161"/>
      <c r="D290" s="161"/>
      <c r="E290" s="161"/>
      <c r="F290" s="161"/>
      <c r="G290" s="442"/>
      <c r="H290" s="442"/>
      <c r="M290" s="37"/>
      <c r="N290" s="49" t="str">
        <f>B12</f>
        <v>ΠΡΑΚΤΙΚΗ ΕΦΑΡΜΟΓΗ ΣΤΗΝ ΕΙΔΙΚΟΤΗΤΑ</v>
      </c>
      <c r="O290" s="37"/>
    </row>
    <row r="291" spans="2:15" ht="15.75" customHeight="1">
      <c r="B291" s="161"/>
      <c r="C291" s="161"/>
      <c r="D291" s="161"/>
      <c r="E291" s="161"/>
      <c r="F291" s="161"/>
      <c r="G291" s="442"/>
      <c r="H291" s="442"/>
      <c r="M291" s="37"/>
      <c r="N291" s="47" t="str">
        <f>IF(N290=B12,IF(C12&lt;&gt;"",C9,IF(D12&lt;&gt;"",D9,0)))</f>
        <v>ΕΡΓΑΣΤΗΡΙΟ</v>
      </c>
      <c r="O291" s="37"/>
    </row>
    <row r="292" spans="2:15" ht="15" customHeight="1">
      <c r="B292" s="161"/>
      <c r="C292" s="161"/>
      <c r="D292" s="161"/>
      <c r="E292" s="161"/>
      <c r="F292" s="161"/>
      <c r="G292" s="442"/>
      <c r="H292" s="442"/>
      <c r="M292" s="43"/>
      <c r="N292" s="48"/>
      <c r="O292" s="38"/>
    </row>
    <row r="293" spans="2:15" ht="18.75">
      <c r="B293" s="161"/>
      <c r="C293" s="161"/>
      <c r="D293" s="161"/>
      <c r="E293" s="161"/>
      <c r="F293" s="161"/>
      <c r="G293" s="442"/>
      <c r="H293" s="442"/>
      <c r="M293" s="43"/>
      <c r="N293" s="49"/>
      <c r="O293" s="38"/>
    </row>
    <row r="294" spans="2:15" ht="15" customHeight="1">
      <c r="B294" s="161"/>
      <c r="C294" s="161"/>
      <c r="D294" s="161"/>
      <c r="E294" s="161"/>
      <c r="F294" s="161"/>
      <c r="G294" s="442"/>
      <c r="H294" s="442"/>
      <c r="M294" s="43"/>
      <c r="N294" s="48"/>
      <c r="O294" s="38"/>
    </row>
    <row r="295" spans="2:15" ht="15" customHeight="1">
      <c r="B295" s="161"/>
      <c r="C295" s="161"/>
      <c r="D295" s="161"/>
      <c r="E295" s="161"/>
      <c r="F295" s="161"/>
      <c r="G295" s="442"/>
      <c r="H295" s="442"/>
      <c r="M295" s="43"/>
      <c r="N295" s="48" t="str">
        <f>IF(N291="ΘΕΩΡΙΑ",G12,IF(N291="ΕΡΓΑΣΤΗΡΙΟ",H12,0))</f>
        <v>ΜΠΑΤΜΑΝΟΓΛΟΥ ΑΣΗΜΙΝΑ  (ΑΜ. 14205)</v>
      </c>
      <c r="O295" s="38"/>
    </row>
    <row r="296" spans="2:15" ht="15" customHeight="1">
      <c r="B296" s="161"/>
      <c r="C296" s="161"/>
      <c r="D296" s="161"/>
      <c r="E296" s="161"/>
      <c r="F296" s="161"/>
      <c r="G296" s="442"/>
      <c r="H296" s="442"/>
      <c r="M296" s="43"/>
      <c r="N296" s="48"/>
      <c r="O296" s="38"/>
    </row>
    <row r="297" spans="2:15" ht="18.75">
      <c r="B297" s="161"/>
      <c r="C297" s="161"/>
      <c r="D297" s="161"/>
      <c r="E297" s="161"/>
      <c r="F297" s="161"/>
      <c r="G297" s="442"/>
      <c r="H297" s="442"/>
      <c r="M297" s="43"/>
      <c r="N297" s="50" t="str">
        <f>$A$3</f>
        <v>Δ’ Εξάμηνο   -  ΑΙΘΟΥΣΑ : 22</v>
      </c>
      <c r="O297" s="38"/>
    </row>
    <row r="298" spans="2:15" ht="18.75">
      <c r="B298" s="161"/>
      <c r="C298" s="161"/>
      <c r="D298" s="161"/>
      <c r="E298" s="161"/>
      <c r="F298" s="161"/>
      <c r="G298" s="442"/>
      <c r="H298" s="442"/>
      <c r="M298" s="43"/>
      <c r="N298" s="39"/>
      <c r="O298" s="38"/>
    </row>
    <row r="299" spans="2:15" ht="15" customHeight="1">
      <c r="B299" s="161"/>
      <c r="C299" s="161"/>
      <c r="D299" s="161"/>
      <c r="E299" s="161"/>
      <c r="F299" s="161"/>
      <c r="G299" s="442"/>
      <c r="H299" s="442"/>
      <c r="M299" s="43"/>
      <c r="N299" s="17"/>
      <c r="O299" s="38"/>
    </row>
    <row r="300" spans="2:15" ht="15" customHeight="1">
      <c r="B300" s="161"/>
      <c r="C300" s="161"/>
      <c r="D300" s="161"/>
      <c r="E300" s="161"/>
      <c r="F300" s="161"/>
      <c r="G300" s="442"/>
      <c r="H300" s="442"/>
      <c r="M300" s="17"/>
      <c r="N300" s="17"/>
      <c r="O300" s="17"/>
    </row>
    <row r="301" spans="2:15" ht="18.75">
      <c r="B301" s="161"/>
      <c r="C301" s="161"/>
      <c r="D301" s="161"/>
      <c r="E301" s="161"/>
      <c r="F301" s="161"/>
      <c r="G301" s="442"/>
      <c r="H301" s="442"/>
      <c r="M301" s="37"/>
      <c r="N301" s="44" t="str">
        <f>$N$221</f>
        <v>2021Β</v>
      </c>
      <c r="O301" s="37"/>
    </row>
    <row r="302" spans="2:15" ht="15.75" customHeight="1">
      <c r="B302" s="161"/>
      <c r="C302" s="161"/>
      <c r="D302" s="161"/>
      <c r="E302" s="161"/>
      <c r="F302" s="161"/>
      <c r="G302" s="442"/>
      <c r="H302" s="442"/>
      <c r="M302" s="37"/>
      <c r="N302" s="45"/>
      <c r="O302" s="37"/>
    </row>
    <row r="303" spans="2:15" ht="15.75" customHeight="1">
      <c r="B303" s="161"/>
      <c r="C303" s="161"/>
      <c r="D303" s="161"/>
      <c r="E303" s="161"/>
      <c r="F303" s="161"/>
      <c r="G303" s="442"/>
      <c r="H303" s="442"/>
      <c r="M303" s="42"/>
      <c r="N303" s="102" t="str">
        <f>$A$1</f>
        <v>ΤΕΧΝΙΚΟΣ ΤΟΥΡΙΣΤΙΚΩΝ ΜΟΝΑΔΩΝ ΚΑΙ ΕΠΙΧΕΙΡΗΣΕΩΝ ΦΙΛΟΞΕΝΙΑΣ</v>
      </c>
      <c r="O303" s="37"/>
    </row>
    <row r="304" spans="2:15" ht="15.75" customHeight="1">
      <c r="B304" s="161"/>
      <c r="C304" s="161"/>
      <c r="D304" s="161"/>
      <c r="E304" s="161"/>
      <c r="F304" s="161"/>
      <c r="G304" s="442"/>
      <c r="H304" s="442"/>
      <c r="M304" s="37"/>
      <c r="N304" s="47"/>
      <c r="O304" s="37"/>
    </row>
    <row r="305" spans="2:15" ht="15.75" customHeight="1">
      <c r="B305" s="161"/>
      <c r="C305" s="161"/>
      <c r="D305" s="161"/>
      <c r="E305" s="161"/>
      <c r="F305" s="161"/>
      <c r="G305" s="442"/>
      <c r="H305" s="442"/>
      <c r="M305" s="37"/>
      <c r="N305" s="47"/>
      <c r="O305" s="37"/>
    </row>
    <row r="306" spans="2:15" ht="18.75">
      <c r="B306" s="161"/>
      <c r="C306" s="161"/>
      <c r="D306" s="161"/>
      <c r="E306" s="161"/>
      <c r="F306" s="161"/>
      <c r="G306" s="442"/>
      <c r="H306" s="442"/>
      <c r="M306" s="37"/>
      <c r="N306" s="49">
        <f>B13</f>
        <v>0</v>
      </c>
      <c r="O306" s="37"/>
    </row>
    <row r="307" spans="2:15" ht="15.75" customHeight="1">
      <c r="B307" s="161"/>
      <c r="C307" s="161"/>
      <c r="D307" s="161"/>
      <c r="E307" s="161"/>
      <c r="F307" s="161"/>
      <c r="G307" s="442"/>
      <c r="H307" s="442"/>
      <c r="M307" s="37"/>
      <c r="N307" s="47">
        <f>IF(N306=B13,IF(C13&lt;&gt;"",C9,IF(D13&lt;&gt;"",D9,0)))</f>
        <v>0</v>
      </c>
      <c r="O307" s="37"/>
    </row>
    <row r="308" spans="2:15" ht="15" customHeight="1">
      <c r="B308" s="161"/>
      <c r="C308" s="161"/>
      <c r="D308" s="161"/>
      <c r="E308" s="161"/>
      <c r="F308" s="161"/>
      <c r="G308" s="442"/>
      <c r="H308" s="442"/>
      <c r="M308" s="43"/>
      <c r="N308" s="48"/>
      <c r="O308" s="38"/>
    </row>
    <row r="309" spans="2:15" ht="18.75">
      <c r="B309" s="161"/>
      <c r="C309" s="161"/>
      <c r="D309" s="161"/>
      <c r="E309" s="161"/>
      <c r="F309" s="161"/>
      <c r="G309" s="442"/>
      <c r="H309" s="442"/>
      <c r="M309" s="43"/>
      <c r="N309" s="49"/>
      <c r="O309" s="38"/>
    </row>
    <row r="310" spans="2:15" ht="15" customHeight="1">
      <c r="B310" s="161"/>
      <c r="C310" s="161"/>
      <c r="D310" s="161"/>
      <c r="E310" s="161"/>
      <c r="F310" s="161"/>
      <c r="G310" s="442"/>
      <c r="H310" s="442"/>
      <c r="M310" s="43"/>
      <c r="N310" s="48"/>
      <c r="O310" s="38"/>
    </row>
    <row r="311" spans="2:15" ht="15" customHeight="1">
      <c r="B311" s="161"/>
      <c r="C311" s="161"/>
      <c r="D311" s="161"/>
      <c r="E311" s="161"/>
      <c r="F311" s="161"/>
      <c r="G311" s="442"/>
      <c r="H311" s="442"/>
      <c r="M311" s="43"/>
      <c r="N311" s="48">
        <f>IF(N307="ΘΕΩΡΙΑ",G13,IF(N307="ΕΡΓΑΣΤΗΡΙΟ",H13,0))</f>
        <v>0</v>
      </c>
      <c r="O311" s="38"/>
    </row>
    <row r="312" spans="2:15" ht="15" customHeight="1">
      <c r="B312" s="161"/>
      <c r="C312" s="161"/>
      <c r="D312" s="161"/>
      <c r="E312" s="161"/>
      <c r="F312" s="161"/>
      <c r="G312" s="442"/>
      <c r="H312" s="442"/>
      <c r="M312" s="43"/>
      <c r="N312" s="48"/>
      <c r="O312" s="38"/>
    </row>
    <row r="313" spans="2:15" ht="18.75">
      <c r="B313" s="161"/>
      <c r="C313" s="161"/>
      <c r="D313" s="161"/>
      <c r="E313" s="161"/>
      <c r="F313" s="161"/>
      <c r="G313" s="442"/>
      <c r="H313" s="442"/>
      <c r="M313" s="43"/>
      <c r="N313" s="50" t="str">
        <f>$A$3</f>
        <v>Δ’ Εξάμηνο   -  ΑΙΘΟΥΣΑ : 22</v>
      </c>
      <c r="O313" s="38"/>
    </row>
    <row r="314" spans="2:15" ht="18.75">
      <c r="B314" s="161"/>
      <c r="C314" s="161"/>
      <c r="D314" s="161"/>
      <c r="E314" s="161"/>
      <c r="F314" s="161"/>
      <c r="G314" s="442"/>
      <c r="H314" s="442"/>
      <c r="M314" s="43"/>
      <c r="N314" s="39"/>
      <c r="O314" s="38"/>
    </row>
    <row r="315" spans="2:15" ht="15" customHeight="1">
      <c r="B315" s="161"/>
      <c r="C315" s="161"/>
      <c r="D315" s="161"/>
      <c r="E315" s="161"/>
      <c r="F315" s="161"/>
      <c r="G315" s="442"/>
      <c r="H315" s="442"/>
      <c r="M315" s="43"/>
      <c r="N315" s="17"/>
      <c r="O315" s="38"/>
    </row>
    <row r="316" spans="2:15" ht="15" customHeight="1">
      <c r="B316" s="161"/>
      <c r="C316" s="161"/>
      <c r="D316" s="161"/>
      <c r="E316" s="161"/>
      <c r="F316" s="161"/>
      <c r="G316" s="442"/>
      <c r="H316" s="442"/>
      <c r="M316" s="17"/>
      <c r="N316" s="17"/>
      <c r="O316" s="17"/>
    </row>
    <row r="317" spans="2:15" ht="18.75">
      <c r="B317" s="161"/>
      <c r="C317" s="161"/>
      <c r="D317" s="161"/>
      <c r="E317" s="161"/>
      <c r="F317" s="161"/>
      <c r="G317" s="442"/>
      <c r="H317" s="442"/>
      <c r="M317" s="37"/>
      <c r="N317" s="44" t="str">
        <f>$N$221</f>
        <v>2021Β</v>
      </c>
      <c r="O317" s="37"/>
    </row>
    <row r="318" spans="2:15" ht="15.75" customHeight="1">
      <c r="B318" s="161"/>
      <c r="C318" s="161"/>
      <c r="D318" s="161"/>
      <c r="E318" s="161"/>
      <c r="F318" s="161"/>
      <c r="G318" s="442"/>
      <c r="H318" s="442"/>
      <c r="M318" s="37"/>
      <c r="N318" s="45"/>
      <c r="O318" s="37"/>
    </row>
    <row r="319" spans="2:15" ht="15.75" customHeight="1">
      <c r="B319" s="161"/>
      <c r="C319" s="161"/>
      <c r="D319" s="161"/>
      <c r="E319" s="161"/>
      <c r="F319" s="161"/>
      <c r="G319" s="442"/>
      <c r="H319" s="442"/>
      <c r="M319" s="42"/>
      <c r="N319" s="102" t="str">
        <f>$A$1</f>
        <v>ΤΕΧΝΙΚΟΣ ΤΟΥΡΙΣΤΙΚΩΝ ΜΟΝΑΔΩΝ ΚΑΙ ΕΠΙΧΕΙΡΗΣΕΩΝ ΦΙΛΟΞΕΝΙΑΣ</v>
      </c>
      <c r="O319" s="37"/>
    </row>
    <row r="320" spans="2:15" ht="15.75">
      <c r="B320" s="230"/>
      <c r="C320" s="230"/>
      <c r="D320" s="230"/>
      <c r="E320" s="230"/>
      <c r="F320" s="230"/>
      <c r="G320" s="421"/>
      <c r="H320" s="421"/>
      <c r="M320" s="37"/>
      <c r="N320" s="47"/>
      <c r="O320" s="37"/>
    </row>
    <row r="321" spans="2:15" ht="15.75">
      <c r="B321" s="230"/>
      <c r="C321" s="233"/>
      <c r="D321" s="233"/>
      <c r="E321" s="230"/>
      <c r="F321" s="26"/>
      <c r="G321" s="421"/>
      <c r="H321" s="421"/>
      <c r="M321" s="37"/>
      <c r="N321" s="47"/>
      <c r="O321" s="37"/>
    </row>
    <row r="322" spans="2:15" ht="18.75">
      <c r="B322" s="230"/>
      <c r="C322" s="230"/>
      <c r="D322" s="230"/>
      <c r="E322" s="230"/>
      <c r="F322" s="230"/>
      <c r="G322" s="421"/>
      <c r="H322" s="421"/>
      <c r="M322" s="37"/>
      <c r="N322" s="49">
        <f>B14</f>
        <v>0</v>
      </c>
      <c r="O322" s="37"/>
    </row>
    <row r="323" spans="2:15" ht="15.75">
      <c r="B323" s="230"/>
      <c r="C323" s="230"/>
      <c r="D323" s="230"/>
      <c r="E323" s="230"/>
      <c r="F323" s="230"/>
      <c r="G323" s="421"/>
      <c r="H323" s="421"/>
      <c r="M323" s="37"/>
      <c r="N323" s="47">
        <f>IF(N322=B14,IF(C14&lt;&gt;"",C9,IF(D14&lt;&gt;"",D9,0)))</f>
        <v>0</v>
      </c>
      <c r="O323" s="37"/>
    </row>
    <row r="324" spans="2:15">
      <c r="B324" s="230"/>
      <c r="C324" s="230"/>
      <c r="D324" s="230"/>
      <c r="E324" s="230"/>
      <c r="F324" s="230"/>
      <c r="G324" s="421"/>
      <c r="H324" s="421"/>
      <c r="M324" s="43"/>
      <c r="N324" s="48"/>
      <c r="O324" s="38"/>
    </row>
    <row r="325" spans="2:15" ht="18.75">
      <c r="B325" s="230"/>
      <c r="C325" s="230"/>
      <c r="D325" s="230"/>
      <c r="E325" s="230"/>
      <c r="F325" s="26"/>
      <c r="G325" s="26"/>
      <c r="H325" s="421"/>
      <c r="M325" s="43"/>
      <c r="N325" s="49"/>
      <c r="O325" s="38"/>
    </row>
    <row r="326" spans="2:15">
      <c r="B326" s="230"/>
      <c r="C326" s="230"/>
      <c r="D326" s="230"/>
      <c r="E326" s="230"/>
      <c r="F326" s="230"/>
      <c r="G326" s="421"/>
      <c r="H326" s="421"/>
      <c r="M326" s="43"/>
      <c r="N326" s="48"/>
      <c r="O326" s="38"/>
    </row>
    <row r="327" spans="2:15">
      <c r="B327" s="230"/>
      <c r="C327" s="230"/>
      <c r="D327" s="230"/>
      <c r="E327" s="230"/>
      <c r="F327" s="26"/>
      <c r="G327" s="26"/>
      <c r="H327" s="421"/>
      <c r="M327" s="43"/>
      <c r="N327" s="48">
        <f>IF(N323="ΘΕΩΡΙΑ",G14,IF(N323="ΕΡΓΑΣΤΗΡΙΟ",H14,0))</f>
        <v>0</v>
      </c>
      <c r="O327" s="38"/>
    </row>
    <row r="328" spans="2:15">
      <c r="B328" s="230"/>
      <c r="C328" s="230"/>
      <c r="D328" s="230"/>
      <c r="E328" s="230"/>
      <c r="F328" s="230"/>
      <c r="G328" s="421"/>
      <c r="H328" s="421"/>
      <c r="M328" s="43"/>
      <c r="N328" s="48"/>
      <c r="O328" s="38"/>
    </row>
    <row r="329" spans="2:15" ht="18.75">
      <c r="B329" s="231"/>
      <c r="C329" s="17"/>
      <c r="D329" s="17"/>
      <c r="E329" s="17"/>
      <c r="F329" s="17"/>
      <c r="G329" s="98"/>
      <c r="H329" s="98"/>
      <c r="M329" s="43"/>
      <c r="N329" s="50" t="str">
        <f>$A$3</f>
        <v>Δ’ Εξάμηνο   -  ΑΙΘΟΥΣΑ : 22</v>
      </c>
      <c r="O329" s="38"/>
    </row>
    <row r="330" spans="2:15" ht="18.75">
      <c r="B330" s="17"/>
      <c r="C330" s="17"/>
      <c r="D330" s="17"/>
      <c r="E330" s="17"/>
      <c r="F330" s="17"/>
      <c r="G330" s="98"/>
      <c r="H330" s="98"/>
      <c r="M330" s="43"/>
      <c r="N330" s="39"/>
      <c r="O330" s="38"/>
    </row>
    <row r="331" spans="2:15">
      <c r="B331" s="17"/>
      <c r="C331" s="17"/>
      <c r="D331" s="17"/>
      <c r="E331" s="17"/>
      <c r="F331" s="17"/>
      <c r="G331" s="98"/>
      <c r="H331" s="98"/>
      <c r="M331" s="43"/>
      <c r="N331" s="17"/>
      <c r="O331" s="38"/>
    </row>
    <row r="332" spans="2:15">
      <c r="B332" s="17"/>
      <c r="C332" s="17"/>
      <c r="D332" s="17"/>
      <c r="E332" s="17"/>
      <c r="F332" s="17"/>
      <c r="G332" s="98"/>
      <c r="H332" s="98"/>
      <c r="M332" s="17"/>
      <c r="N332" s="17"/>
      <c r="O332" s="17"/>
    </row>
    <row r="333" spans="2:15" ht="26.25">
      <c r="B333" s="246"/>
      <c r="C333" s="246"/>
      <c r="D333" s="246"/>
      <c r="E333" s="246"/>
      <c r="F333" s="246"/>
      <c r="G333" s="450"/>
      <c r="H333" s="450"/>
      <c r="I333" s="225"/>
      <c r="M333" s="37"/>
      <c r="N333" s="44" t="str">
        <f>$N$221</f>
        <v>2021Β</v>
      </c>
      <c r="O333" s="37"/>
    </row>
    <row r="334" spans="2:15" ht="15.75">
      <c r="B334" s="247"/>
      <c r="C334" s="247"/>
      <c r="D334" s="247"/>
      <c r="E334" s="247"/>
      <c r="F334" s="247"/>
      <c r="G334" s="247"/>
      <c r="H334" s="247"/>
      <c r="I334" s="225"/>
      <c r="M334" s="37"/>
      <c r="N334" s="45"/>
      <c r="O334" s="37"/>
    </row>
    <row r="335" spans="2:15" ht="15.75">
      <c r="B335" s="248"/>
      <c r="C335" s="249"/>
      <c r="D335" s="250"/>
      <c r="E335" s="250"/>
      <c r="F335" s="250"/>
      <c r="G335" s="250"/>
      <c r="H335" s="250"/>
      <c r="I335" s="225"/>
      <c r="M335" s="42"/>
      <c r="N335" s="102" t="str">
        <f>$A$1</f>
        <v>ΤΕΧΝΙΚΟΣ ΤΟΥΡΙΣΤΙΚΩΝ ΜΟΝΑΔΩΝ ΚΑΙ ΕΠΙΧΕΙΡΗΣΕΩΝ ΦΙΛΟΞΕΝΙΑΣ</v>
      </c>
      <c r="O335" s="37"/>
    </row>
    <row r="336" spans="2:15" ht="15.75">
      <c r="B336" s="232"/>
      <c r="C336" s="179"/>
      <c r="D336" s="74"/>
      <c r="E336" s="74"/>
      <c r="F336" s="74"/>
      <c r="G336" s="74"/>
      <c r="H336" s="74"/>
      <c r="M336" s="37"/>
      <c r="N336" s="47"/>
      <c r="O336" s="37"/>
    </row>
    <row r="337" spans="2:15" ht="33" customHeight="1">
      <c r="B337" s="232"/>
      <c r="C337" s="179"/>
      <c r="D337" s="74"/>
      <c r="E337" s="74"/>
      <c r="F337" s="74"/>
      <c r="G337" s="74"/>
      <c r="H337" s="74"/>
      <c r="M337" s="37"/>
      <c r="N337" s="47"/>
      <c r="O337" s="37"/>
    </row>
    <row r="338" spans="2:15" ht="18.75">
      <c r="B338" s="232"/>
      <c r="C338" s="179"/>
      <c r="D338" s="74"/>
      <c r="E338" s="74"/>
      <c r="F338" s="74"/>
      <c r="G338" s="74"/>
      <c r="H338" s="74"/>
      <c r="M338" s="37"/>
      <c r="N338" s="49">
        <f>B15</f>
        <v>0</v>
      </c>
      <c r="O338" s="37"/>
    </row>
    <row r="339" spans="2:15" ht="15.75">
      <c r="B339" s="232"/>
      <c r="C339" s="135"/>
      <c r="D339" s="17"/>
      <c r="E339" s="74"/>
      <c r="F339" s="108"/>
      <c r="G339" s="74"/>
      <c r="H339" s="74"/>
      <c r="M339" s="37"/>
      <c r="N339" s="47">
        <f>IF(N338=B15,IF(C15&lt;&gt;"",C9,IF(D15&lt;&gt;"",D9,0)))</f>
        <v>0</v>
      </c>
      <c r="O339" s="37"/>
    </row>
    <row r="340" spans="2:15">
      <c r="B340" s="232"/>
      <c r="C340" s="135"/>
      <c r="D340" s="17"/>
      <c r="E340" s="74"/>
      <c r="F340" s="108"/>
      <c r="G340" s="74"/>
      <c r="H340" s="74"/>
      <c r="M340" s="43"/>
      <c r="N340" s="48"/>
      <c r="O340" s="38"/>
    </row>
    <row r="341" spans="2:15" ht="18.75">
      <c r="B341" s="17"/>
      <c r="C341" s="17"/>
      <c r="D341" s="17"/>
      <c r="E341" s="17"/>
      <c r="F341" s="17"/>
      <c r="G341" s="98"/>
      <c r="H341" s="98"/>
      <c r="M341" s="43"/>
      <c r="N341" s="49"/>
      <c r="O341" s="38"/>
    </row>
    <row r="342" spans="2:15">
      <c r="B342" s="17"/>
      <c r="C342" s="17"/>
      <c r="D342" s="17"/>
      <c r="E342" s="17"/>
      <c r="F342" s="17"/>
      <c r="G342" s="98"/>
      <c r="H342" s="98"/>
      <c r="M342" s="43"/>
      <c r="N342" s="48"/>
      <c r="O342" s="38"/>
    </row>
    <row r="343" spans="2:15">
      <c r="B343" s="17"/>
      <c r="C343" s="17"/>
      <c r="D343" s="17"/>
      <c r="E343" s="17"/>
      <c r="F343" s="17"/>
      <c r="G343" s="98"/>
      <c r="H343" s="98"/>
      <c r="M343" s="43"/>
      <c r="N343" s="48">
        <f>IF(N339="ΘΕΩΡΙΑ",G15,IF(N339="ΕΡΓΑΣΤΗΡΙΟ",H15,0))</f>
        <v>0</v>
      </c>
      <c r="O343" s="38"/>
    </row>
    <row r="344" spans="2:15">
      <c r="B344" s="17"/>
      <c r="C344" s="17"/>
      <c r="D344" s="17"/>
      <c r="E344" s="17"/>
      <c r="F344" s="17"/>
      <c r="G344" s="98"/>
      <c r="H344" s="98"/>
      <c r="M344" s="43"/>
      <c r="N344" s="48"/>
      <c r="O344" s="38"/>
    </row>
    <row r="345" spans="2:15" ht="18.75">
      <c r="B345" s="17"/>
      <c r="C345" s="17"/>
      <c r="D345" s="17"/>
      <c r="E345" s="17"/>
      <c r="F345" s="17"/>
      <c r="G345" s="98"/>
      <c r="H345" s="98"/>
      <c r="M345" s="43"/>
      <c r="N345" s="50" t="str">
        <f>$A$3</f>
        <v>Δ’ Εξάμηνο   -  ΑΙΘΟΥΣΑ : 22</v>
      </c>
      <c r="O345" s="38"/>
    </row>
    <row r="346" spans="2:15" ht="18.75">
      <c r="B346" s="17"/>
      <c r="C346" s="17"/>
      <c r="D346" s="17"/>
      <c r="E346" s="17"/>
      <c r="F346" s="17"/>
      <c r="G346" s="98"/>
      <c r="H346" s="98"/>
      <c r="M346" s="43"/>
      <c r="N346" s="39"/>
      <c r="O346" s="38"/>
    </row>
    <row r="347" spans="2:15">
      <c r="B347" s="17"/>
      <c r="C347" s="17"/>
      <c r="D347" s="17"/>
      <c r="E347" s="17"/>
      <c r="F347" s="17"/>
      <c r="G347" s="98"/>
      <c r="H347" s="98"/>
      <c r="M347" s="43"/>
      <c r="N347" s="17"/>
      <c r="O347" s="38"/>
    </row>
    <row r="348" spans="2:15">
      <c r="B348" s="17"/>
      <c r="C348" s="17"/>
      <c r="D348" s="17"/>
      <c r="E348" s="17"/>
      <c r="F348" s="17"/>
      <c r="G348" s="98"/>
      <c r="H348" s="98"/>
      <c r="M348" s="17"/>
      <c r="N348" s="17"/>
      <c r="O348" s="17"/>
    </row>
    <row r="349" spans="2:15" ht="18.75">
      <c r="B349" s="17"/>
      <c r="C349" s="17"/>
      <c r="D349" s="17"/>
      <c r="E349" s="17"/>
      <c r="F349" s="17"/>
      <c r="G349" s="98"/>
      <c r="H349" s="98"/>
      <c r="M349" s="37"/>
      <c r="N349" s="44" t="str">
        <f>$N$221</f>
        <v>2021Β</v>
      </c>
      <c r="O349" s="37"/>
    </row>
    <row r="350" spans="2:15" ht="15.75">
      <c r="B350" s="17"/>
      <c r="C350" s="17"/>
      <c r="D350" s="17"/>
      <c r="E350" s="17"/>
      <c r="F350" s="17"/>
      <c r="G350" s="98"/>
      <c r="H350" s="98"/>
      <c r="M350" s="37"/>
      <c r="N350" s="45"/>
      <c r="O350" s="37"/>
    </row>
    <row r="351" spans="2:15" ht="15.75">
      <c r="B351" s="17"/>
      <c r="C351" s="17"/>
      <c r="D351" s="17"/>
      <c r="E351" s="17"/>
      <c r="F351" s="17"/>
      <c r="G351" s="98"/>
      <c r="H351" s="98"/>
      <c r="M351" s="42"/>
      <c r="N351" s="102" t="str">
        <f>$A$1</f>
        <v>ΤΕΧΝΙΚΟΣ ΤΟΥΡΙΣΤΙΚΩΝ ΜΟΝΑΔΩΝ ΚΑΙ ΕΠΙΧΕΙΡΗΣΕΩΝ ΦΙΛΟΞΕΝΙΑΣ</v>
      </c>
      <c r="O351" s="37"/>
    </row>
    <row r="352" spans="2:15" ht="15.75">
      <c r="B352" s="17"/>
      <c r="C352" s="17"/>
      <c r="D352" s="17"/>
      <c r="E352" s="17"/>
      <c r="F352" s="17"/>
      <c r="G352" s="98"/>
      <c r="H352" s="98"/>
      <c r="M352" s="37"/>
      <c r="N352" s="47"/>
      <c r="O352" s="37"/>
    </row>
    <row r="353" spans="2:15" ht="15.75">
      <c r="B353" s="17"/>
      <c r="C353" s="17"/>
      <c r="D353" s="17"/>
      <c r="E353" s="17"/>
      <c r="F353" s="17"/>
      <c r="G353" s="98"/>
      <c r="H353" s="98"/>
      <c r="M353" s="37"/>
      <c r="N353" s="47"/>
      <c r="O353" s="37"/>
    </row>
    <row r="354" spans="2:15" ht="18.75">
      <c r="B354" s="17"/>
      <c r="C354" s="17"/>
      <c r="D354" s="17"/>
      <c r="E354" s="17"/>
      <c r="F354" s="17"/>
      <c r="G354" s="98"/>
      <c r="H354" s="98"/>
      <c r="M354" s="37"/>
      <c r="N354" s="49">
        <f>B16</f>
        <v>0</v>
      </c>
      <c r="O354" s="37"/>
    </row>
    <row r="355" spans="2:15" ht="15.75">
      <c r="B355" s="17"/>
      <c r="C355" s="17"/>
      <c r="D355" s="17"/>
      <c r="E355" s="17"/>
      <c r="F355" s="17"/>
      <c r="G355" s="98"/>
      <c r="H355" s="98"/>
      <c r="M355" s="37"/>
      <c r="N355" s="47">
        <f>IF(N354=B16,IF(C16&lt;&gt;"",C9,IF(D16&lt;&gt;"",D9,0)))</f>
        <v>0</v>
      </c>
      <c r="O355" s="37"/>
    </row>
    <row r="356" spans="2:15">
      <c r="B356" s="17"/>
      <c r="C356" s="17"/>
      <c r="D356" s="17"/>
      <c r="E356" s="17"/>
      <c r="F356" s="17"/>
      <c r="G356" s="98"/>
      <c r="H356" s="98"/>
      <c r="M356" s="43"/>
      <c r="N356" s="48"/>
      <c r="O356" s="38"/>
    </row>
    <row r="357" spans="2:15" ht="18.75">
      <c r="M357" s="43"/>
      <c r="N357" s="49"/>
      <c r="O357" s="38"/>
    </row>
    <row r="358" spans="2:15">
      <c r="M358" s="43"/>
      <c r="N358" s="48"/>
      <c r="O358" s="38"/>
    </row>
    <row r="359" spans="2:15">
      <c r="M359" s="43"/>
      <c r="N359" s="48">
        <f>IF(N355="ΘΕΩΡΙΑ",G16,IF(N355="ΕΡΓΑΣΤΗΡΙΟ",H16,0))</f>
        <v>0</v>
      </c>
      <c r="O359" s="38"/>
    </row>
    <row r="360" spans="2:15">
      <c r="M360" s="43"/>
      <c r="N360" s="48"/>
      <c r="O360" s="38"/>
    </row>
    <row r="361" spans="2:15" ht="18.75">
      <c r="M361" s="43"/>
      <c r="N361" s="50" t="str">
        <f>$A$3</f>
        <v>Δ’ Εξάμηνο   -  ΑΙΘΟΥΣΑ : 22</v>
      </c>
      <c r="O361" s="38"/>
    </row>
    <row r="362" spans="2:15" ht="18.75">
      <c r="M362" s="43"/>
      <c r="N362" s="39"/>
      <c r="O362" s="38"/>
    </row>
    <row r="363" spans="2:15">
      <c r="M363" s="43"/>
      <c r="N363" s="17"/>
      <c r="O363" s="38"/>
    </row>
    <row r="364" spans="2:15">
      <c r="M364" s="17"/>
      <c r="N364" s="17"/>
      <c r="O364" s="17"/>
    </row>
    <row r="365" spans="2:15" ht="18.75">
      <c r="M365" s="37"/>
      <c r="N365" s="44" t="str">
        <f>$N$221</f>
        <v>2021Β</v>
      </c>
      <c r="O365" s="37"/>
    </row>
    <row r="366" spans="2:15" ht="15.75">
      <c r="M366" s="37"/>
      <c r="N366" s="45"/>
      <c r="O366" s="37"/>
    </row>
    <row r="367" spans="2:15" ht="15.75">
      <c r="M367" s="42"/>
      <c r="N367" s="102" t="str">
        <f>$A$1</f>
        <v>ΤΕΧΝΙΚΟΣ ΤΟΥΡΙΣΤΙΚΩΝ ΜΟΝΑΔΩΝ ΚΑΙ ΕΠΙΧΕΙΡΗΣΕΩΝ ΦΙΛΟΞΕΝΙΑΣ</v>
      </c>
      <c r="O367" s="37"/>
    </row>
    <row r="368" spans="2:15" ht="15.75">
      <c r="M368" s="37"/>
      <c r="N368" s="47"/>
      <c r="O368" s="37"/>
    </row>
    <row r="369" spans="13:15" ht="15.75">
      <c r="M369" s="37"/>
      <c r="N369" s="47"/>
      <c r="O369" s="37"/>
    </row>
    <row r="370" spans="13:15" ht="15.75">
      <c r="M370" s="37"/>
      <c r="N370" s="102">
        <f>B17</f>
        <v>0</v>
      </c>
      <c r="O370" s="37"/>
    </row>
    <row r="371" spans="13:15" ht="15.75">
      <c r="M371" s="37"/>
      <c r="N371" s="47">
        <f>IF(N370=B17,IF(C17&lt;&gt;"",C9,IF(D17&lt;&gt;"",D9,0)))</f>
        <v>0</v>
      </c>
      <c r="O371" s="37"/>
    </row>
    <row r="372" spans="13:15">
      <c r="M372" s="43"/>
      <c r="N372" s="48"/>
      <c r="O372" s="38"/>
    </row>
    <row r="373" spans="13:15" ht="18.75">
      <c r="M373" s="43"/>
      <c r="N373" s="49"/>
      <c r="O373" s="38"/>
    </row>
    <row r="374" spans="13:15">
      <c r="M374" s="43"/>
      <c r="N374" s="48"/>
      <c r="O374" s="38"/>
    </row>
    <row r="375" spans="13:15">
      <c r="M375" s="43"/>
      <c r="N375" s="48">
        <f>IF(N371="ΘΕΩΡΙΑ",G17,IF(N371="ΕΡΓΑΣΤΗΡΙΟ",H17,0))</f>
        <v>0</v>
      </c>
      <c r="O375" s="38"/>
    </row>
    <row r="376" spans="13:15">
      <c r="M376" s="43"/>
      <c r="N376" s="48"/>
      <c r="O376" s="38"/>
    </row>
    <row r="377" spans="13:15" ht="18.75">
      <c r="M377" s="43"/>
      <c r="N377" s="50" t="str">
        <f>$A$3</f>
        <v>Δ’ Εξάμηνο   -  ΑΙΘΟΥΣΑ : 22</v>
      </c>
      <c r="O377" s="38"/>
    </row>
    <row r="378" spans="13:15" ht="18.75">
      <c r="M378" s="43"/>
      <c r="N378" s="39"/>
      <c r="O378" s="38"/>
    </row>
    <row r="379" spans="13:15">
      <c r="M379" s="43"/>
      <c r="N379" s="17"/>
      <c r="O379" s="38"/>
    </row>
    <row r="380" spans="13:15">
      <c r="M380" s="17"/>
      <c r="N380" s="17"/>
      <c r="O380" s="17"/>
    </row>
    <row r="381" spans="13:15" ht="18.75">
      <c r="M381" s="37"/>
      <c r="N381" s="44" t="str">
        <f>$N$221</f>
        <v>2021Β</v>
      </c>
      <c r="O381" s="37"/>
    </row>
    <row r="382" spans="13:15" ht="15.75">
      <c r="M382" s="37"/>
      <c r="N382" s="45"/>
      <c r="O382" s="37"/>
    </row>
    <row r="383" spans="13:15" ht="15.75">
      <c r="M383" s="42"/>
      <c r="N383" s="102" t="str">
        <f>$A$1</f>
        <v>ΤΕΧΝΙΚΟΣ ΤΟΥΡΙΣΤΙΚΩΝ ΜΟΝΑΔΩΝ ΚΑΙ ΕΠΙΧΕΙΡΗΣΕΩΝ ΦΙΛΟΞΕΝΙΑΣ</v>
      </c>
      <c r="O383" s="37"/>
    </row>
    <row r="384" spans="13:15" ht="15.75">
      <c r="M384" s="37"/>
      <c r="N384" s="47"/>
      <c r="O384" s="37"/>
    </row>
    <row r="385" spans="13:15" ht="15.75">
      <c r="M385" s="37"/>
      <c r="N385" s="47"/>
      <c r="O385" s="37"/>
    </row>
    <row r="386" spans="13:15" ht="15.75">
      <c r="M386" s="37"/>
      <c r="N386" s="62">
        <f>B18</f>
        <v>0</v>
      </c>
      <c r="O386" s="37"/>
    </row>
    <row r="387" spans="13:15" ht="15.75">
      <c r="M387" s="37"/>
      <c r="N387" s="47">
        <f>IF(N386=B18,IF(C18&lt;&gt;"",C9,IF(D18&lt;&gt;"",D9,0)))</f>
        <v>0</v>
      </c>
      <c r="O387" s="37"/>
    </row>
    <row r="388" spans="13:15">
      <c r="M388" s="43"/>
      <c r="N388" s="48"/>
      <c r="O388" s="38"/>
    </row>
    <row r="389" spans="13:15" ht="18.75">
      <c r="M389" s="43"/>
      <c r="N389" s="49"/>
      <c r="O389" s="38"/>
    </row>
    <row r="390" spans="13:15">
      <c r="M390" s="43"/>
      <c r="N390" s="48"/>
      <c r="O390" s="38"/>
    </row>
    <row r="391" spans="13:15">
      <c r="M391" s="43"/>
      <c r="N391" s="48">
        <f>IF(N387="ΘΕΩΡΙΑ",G18,IF(N387="ΕΡΓΑΣΤΗΡΙΟ",H18,0))</f>
        <v>0</v>
      </c>
      <c r="O391" s="38"/>
    </row>
    <row r="392" spans="13:15">
      <c r="M392" s="43"/>
      <c r="N392" s="48"/>
      <c r="O392" s="38"/>
    </row>
    <row r="393" spans="13:15" ht="18.75">
      <c r="M393" s="43"/>
      <c r="N393" s="50" t="str">
        <f>$A$3</f>
        <v>Δ’ Εξάμηνο   -  ΑΙΘΟΥΣΑ : 22</v>
      </c>
      <c r="O393" s="38"/>
    </row>
    <row r="394" spans="13:15" ht="18.75">
      <c r="M394" s="43"/>
      <c r="N394" s="39"/>
      <c r="O394" s="38"/>
    </row>
    <row r="395" spans="13:15">
      <c r="M395" s="43"/>
      <c r="N395" s="17"/>
      <c r="O395" s="38"/>
    </row>
    <row r="396" spans="13:15">
      <c r="M396" s="17"/>
      <c r="N396" s="17"/>
      <c r="O396" s="17"/>
    </row>
    <row r="397" spans="13:15" ht="18.75">
      <c r="M397" s="37"/>
      <c r="N397" s="44" t="str">
        <f>$N$221</f>
        <v>2021Β</v>
      </c>
      <c r="O397" s="37"/>
    </row>
    <row r="398" spans="13:15" ht="15.75">
      <c r="M398" s="37"/>
      <c r="N398" s="45"/>
      <c r="O398" s="37"/>
    </row>
    <row r="399" spans="13:15" ht="15.75">
      <c r="M399" s="42"/>
      <c r="N399" s="102" t="str">
        <f>$A$1</f>
        <v>ΤΕΧΝΙΚΟΣ ΤΟΥΡΙΣΤΙΚΩΝ ΜΟΝΑΔΩΝ ΚΑΙ ΕΠΙΧΕΙΡΗΣΕΩΝ ΦΙΛΟΞΕΝΙΑΣ</v>
      </c>
      <c r="O399" s="37"/>
    </row>
    <row r="400" spans="13:15" ht="15.75">
      <c r="M400" s="37"/>
      <c r="N400" s="47"/>
      <c r="O400" s="37"/>
    </row>
    <row r="401" spans="13:15" ht="15.75">
      <c r="M401" s="37"/>
      <c r="N401" s="47"/>
      <c r="O401" s="37"/>
    </row>
    <row r="402" spans="13:15" ht="15.75">
      <c r="M402" s="37"/>
      <c r="N402" s="63">
        <f>B19</f>
        <v>0</v>
      </c>
      <c r="O402" s="37"/>
    </row>
    <row r="403" spans="13:15" ht="15.75">
      <c r="M403" s="43"/>
      <c r="N403" s="47">
        <f>IF(N402=B19,IF(C19&lt;&gt;"",C9,IF(D19&lt;&gt;"",D9,0)))</f>
        <v>0</v>
      </c>
      <c r="O403" s="38"/>
    </row>
    <row r="404" spans="13:15" ht="18.75">
      <c r="M404" s="43"/>
      <c r="N404" s="51"/>
      <c r="O404" s="38"/>
    </row>
    <row r="405" spans="13:15">
      <c r="M405" s="43"/>
      <c r="N405" s="48"/>
      <c r="O405" s="38"/>
    </row>
    <row r="406" spans="13:15">
      <c r="M406" s="43"/>
      <c r="N406" s="48">
        <f>IF(N403="ΘΕΩΡΙΑ",G19,IF(N403="ΕΡΓΑΣΤΗΡΙΟ",H19,0))</f>
        <v>0</v>
      </c>
      <c r="O406" s="38"/>
    </row>
    <row r="407" spans="13:15">
      <c r="M407" s="43"/>
      <c r="N407" s="48"/>
      <c r="O407" s="38"/>
    </row>
    <row r="408" spans="13:15" ht="18.75">
      <c r="M408" s="43"/>
      <c r="N408" s="50" t="str">
        <f>$A$3</f>
        <v>Δ’ Εξάμηνο   -  ΑΙΘΟΥΣΑ : 22</v>
      </c>
      <c r="O408" s="38"/>
    </row>
    <row r="409" spans="13:15" ht="18.75">
      <c r="M409" s="43"/>
      <c r="N409" s="39"/>
      <c r="O409" s="38"/>
    </row>
    <row r="410" spans="13:15">
      <c r="M410" s="43"/>
      <c r="N410" s="17"/>
      <c r="O410" s="38"/>
    </row>
    <row r="412" spans="13:15" ht="18.75">
      <c r="N412" s="44" t="str">
        <f>$N$221</f>
        <v>2021Β</v>
      </c>
    </row>
    <row r="413" spans="13:15" ht="15.75">
      <c r="N413" s="45"/>
    </row>
    <row r="414" spans="13:15" ht="15.75">
      <c r="N414" s="46" t="str">
        <f>$A$1</f>
        <v>ΤΕΧΝΙΚΟΣ ΤΟΥΡΙΣΤΙΚΩΝ ΜΟΝΑΔΩΝ ΚΑΙ ΕΠΙΧΕΙΡΗΣΕΩΝ ΦΙΛΟΞΕΝΙΑΣ</v>
      </c>
    </row>
    <row r="415" spans="13:15" ht="15.75">
      <c r="N415" s="47"/>
    </row>
    <row r="416" spans="13:15" ht="15.75">
      <c r="N416" s="47"/>
    </row>
    <row r="417" spans="14:14" ht="18.75">
      <c r="N417" s="49">
        <f>B20</f>
        <v>0</v>
      </c>
    </row>
    <row r="418" spans="14:14" ht="15.75">
      <c r="N418" s="47">
        <f>IF(N417=B20,IF(C20&lt;&gt;"",C9,IF(D20&lt;&gt;"",D9,0)))</f>
        <v>0</v>
      </c>
    </row>
    <row r="419" spans="14:14" ht="18.75">
      <c r="N419" s="51"/>
    </row>
    <row r="420" spans="14:14">
      <c r="N420" s="48"/>
    </row>
    <row r="421" spans="14:14">
      <c r="N421" s="48">
        <f>IF(N418="ΘΕΩΡΙΑ",G20,IF(N418="ΕΡΓΑΣΤΗΡΙΟ",H20,0))</f>
        <v>0</v>
      </c>
    </row>
    <row r="422" spans="14:14">
      <c r="N422" s="48"/>
    </row>
    <row r="423" spans="14:14" ht="18.75">
      <c r="N423" s="50" t="str">
        <f>$A$3</f>
        <v>Δ’ Εξάμηνο   -  ΑΙΘΟΥΣΑ : 22</v>
      </c>
    </row>
  </sheetData>
  <mergeCells count="10">
    <mergeCell ref="M205:N205"/>
    <mergeCell ref="A1:H1"/>
    <mergeCell ref="A3:H3"/>
    <mergeCell ref="B8:B9"/>
    <mergeCell ref="E8:E9"/>
    <mergeCell ref="F8:F9"/>
    <mergeCell ref="G8:G9"/>
    <mergeCell ref="H8:H9"/>
    <mergeCell ref="D4:E4"/>
    <mergeCell ref="B193:H193"/>
  </mergeCells>
  <dataValidations count="1">
    <dataValidation type="list" allowBlank="1" showInputMessage="1" showErrorMessage="1" sqref="D205:H205">
      <formula1>mathimata3</formula1>
    </dataValidation>
  </dataValidations>
  <printOptions horizontalCentered="1" verticalCentered="1"/>
  <pageMargins left="0" right="0" top="0" bottom="0" header="0" footer="0"/>
  <pageSetup paperSize="9" scale="75" fitToHeight="5" orientation="landscape" r:id="rId1"/>
  <rowBreaks count="13" manualBreakCount="13">
    <brk id="22" max="16383" man="1"/>
    <brk id="30" max="16383" man="1"/>
    <brk id="37" max="16383" man="1"/>
    <brk id="44" max="16383" man="1"/>
    <brk id="50" max="16383" man="1"/>
    <brk id="57" max="16383" man="1"/>
    <brk id="64" max="16383" man="1"/>
    <brk id="78" max="16383" man="1"/>
    <brk id="85" max="16383" man="1"/>
    <brk id="92" max="16383" man="1"/>
    <brk id="99" max="16383" man="1"/>
    <brk id="106" max="16383" man="1"/>
    <brk id="114" max="16383" man="1"/>
  </rowBreaks>
  <legacyDrawing r:id="rId2"/>
  <oleObjects>
    <oleObject progId="Word.Document.8" shapeId="59393" r:id="rId3"/>
    <oleObject progId="Word.Document.8" shapeId="59394" r:id="rId4"/>
    <oleObject progId="Word.Document.8" shapeId="59395" r:id="rId5"/>
    <oleObject progId="Word.Document.8" shapeId="59396" r:id="rId6"/>
    <oleObject progId="Word.Document.8" shapeId="59397" r:id="rId7"/>
    <oleObject progId="Word.Document.8" shapeId="59398" r:id="rId8"/>
    <oleObject progId="Word.Document.8" shapeId="59399" r:id="rId9"/>
    <oleObject progId="Word.Document.8" shapeId="59400" r:id="rId10"/>
    <oleObject progId="Word.Document.8" shapeId="59401" r:id="rId11"/>
  </oleObjects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D10" sqref="D10"/>
    </sheetView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425"/>
  <sheetViews>
    <sheetView topLeftCell="A196" workbookViewId="0">
      <selection activeCell="I159" sqref="I159"/>
    </sheetView>
  </sheetViews>
  <sheetFormatPr defaultRowHeight="15"/>
  <cols>
    <col min="1" max="1" width="6" style="64" customWidth="1"/>
    <col min="2" max="2" width="25.28515625" style="64" customWidth="1"/>
    <col min="3" max="3" width="13.140625" style="64" customWidth="1"/>
    <col min="4" max="4" width="15.5703125" style="64" customWidth="1"/>
    <col min="5" max="5" width="18.85546875" style="64" customWidth="1"/>
    <col min="6" max="6" width="17.140625" style="64" customWidth="1"/>
    <col min="7" max="7" width="17.140625" style="424" customWidth="1"/>
    <col min="8" max="8" width="23.140625" style="424" customWidth="1"/>
    <col min="9" max="9" width="15.140625" style="64" customWidth="1"/>
    <col min="10" max="10" width="9.140625" style="64"/>
    <col min="11" max="11" width="0" style="64" hidden="1" customWidth="1"/>
    <col min="12" max="12" width="22.42578125" style="64" hidden="1" customWidth="1"/>
    <col min="13" max="13" width="26" style="64" hidden="1" customWidth="1"/>
    <col min="14" max="14" width="51.5703125" style="64" hidden="1" customWidth="1"/>
    <col min="15" max="15" width="9.28515625" style="64" hidden="1" customWidth="1"/>
    <col min="16" max="16" width="11.85546875" style="64" hidden="1" customWidth="1"/>
    <col min="17" max="17" width="0" style="64" hidden="1" customWidth="1"/>
    <col min="18" max="18" width="10.85546875" style="64" hidden="1" customWidth="1"/>
    <col min="19" max="20" width="0" style="64" hidden="1" customWidth="1"/>
    <col min="21" max="16384" width="9.140625" style="64"/>
  </cols>
  <sheetData>
    <row r="1" spans="1:14" ht="20.25">
      <c r="A1" s="485" t="s">
        <v>39</v>
      </c>
      <c r="B1" s="485"/>
      <c r="C1" s="485"/>
      <c r="D1" s="485"/>
      <c r="E1" s="485"/>
      <c r="F1" s="485"/>
      <c r="G1" s="485"/>
      <c r="H1" s="485"/>
      <c r="I1" s="155"/>
    </row>
    <row r="2" spans="1:14" ht="21">
      <c r="A2" s="486"/>
      <c r="B2" s="486"/>
      <c r="C2" s="486"/>
      <c r="D2" s="486"/>
      <c r="E2" s="486"/>
      <c r="F2" s="486"/>
      <c r="G2" s="486"/>
      <c r="H2" s="486"/>
      <c r="I2" s="155"/>
    </row>
    <row r="3" spans="1:14" ht="18" customHeight="1">
      <c r="A3" s="475" t="s">
        <v>342</v>
      </c>
      <c r="B3" s="475"/>
      <c r="C3" s="475"/>
      <c r="D3" s="475"/>
      <c r="E3" s="475"/>
      <c r="F3" s="475"/>
      <c r="G3" s="475"/>
      <c r="H3" s="475"/>
      <c r="I3" s="155"/>
    </row>
    <row r="4" spans="1:14">
      <c r="A4" s="155"/>
      <c r="B4" s="155"/>
      <c r="C4" s="155"/>
      <c r="D4" s="155"/>
      <c r="E4" s="117" t="s">
        <v>170</v>
      </c>
      <c r="F4" s="155"/>
      <c r="I4" s="155"/>
    </row>
    <row r="5" spans="1:14">
      <c r="A5" s="155"/>
      <c r="B5" s="3" t="s">
        <v>9</v>
      </c>
      <c r="C5" s="155"/>
      <c r="D5" s="155"/>
      <c r="E5" s="155"/>
      <c r="F5" s="155"/>
      <c r="I5" s="155"/>
    </row>
    <row r="6" spans="1:14" ht="6" customHeight="1">
      <c r="A6" s="155"/>
      <c r="B6" s="4"/>
      <c r="C6" s="155"/>
      <c r="D6" s="155"/>
      <c r="E6" s="155"/>
      <c r="F6" s="155"/>
      <c r="I6" s="155"/>
    </row>
    <row r="7" spans="1:14" ht="6" customHeight="1" thickBot="1">
      <c r="A7" s="155"/>
      <c r="B7" s="4"/>
      <c r="C7" s="155"/>
      <c r="D7" s="155"/>
      <c r="E7" s="155"/>
      <c r="F7" s="155"/>
      <c r="I7" s="155"/>
    </row>
    <row r="8" spans="1:14" ht="40.5" customHeight="1">
      <c r="A8" s="155"/>
      <c r="B8" s="476" t="s">
        <v>2</v>
      </c>
      <c r="C8" s="55" t="s">
        <v>3</v>
      </c>
      <c r="D8" s="7" t="s">
        <v>3</v>
      </c>
      <c r="E8" s="476" t="s">
        <v>5</v>
      </c>
      <c r="F8" s="476" t="s">
        <v>6</v>
      </c>
      <c r="G8" s="476" t="s">
        <v>7</v>
      </c>
      <c r="H8" s="476" t="s">
        <v>8</v>
      </c>
      <c r="I8" s="155"/>
    </row>
    <row r="9" spans="1:14" ht="12" customHeight="1">
      <c r="A9" s="155"/>
      <c r="B9" s="477"/>
      <c r="C9" s="56" t="s">
        <v>35</v>
      </c>
      <c r="D9" s="9" t="s">
        <v>4</v>
      </c>
      <c r="E9" s="477"/>
      <c r="F9" s="477"/>
      <c r="G9" s="477"/>
      <c r="H9" s="477"/>
      <c r="I9" s="155"/>
    </row>
    <row r="10" spans="1:14" ht="30.75" thickBot="1">
      <c r="A10" s="95">
        <f>COUNTIF(B27:H187,B10)</f>
        <v>30</v>
      </c>
      <c r="B10" s="321" t="s">
        <v>174</v>
      </c>
      <c r="C10" s="281"/>
      <c r="D10" s="281">
        <v>2</v>
      </c>
      <c r="E10" s="128">
        <f t="shared" ref="E10:E25" si="0">C10+D10</f>
        <v>2</v>
      </c>
      <c r="F10" s="128">
        <f>ROUND(E10*15*0.15,0)</f>
        <v>5</v>
      </c>
      <c r="G10" s="226"/>
      <c r="H10" s="226" t="s">
        <v>355</v>
      </c>
      <c r="I10" s="155">
        <f>E10*15</f>
        <v>30</v>
      </c>
      <c r="J10" s="64">
        <f>A10-I10</f>
        <v>0</v>
      </c>
    </row>
    <row r="11" spans="1:14" ht="45">
      <c r="A11" s="8">
        <f>COUNTIF(B27:H187,B11)</f>
        <v>15</v>
      </c>
      <c r="B11" s="282" t="s">
        <v>212</v>
      </c>
      <c r="C11" s="281">
        <v>1</v>
      </c>
      <c r="D11" s="281"/>
      <c r="E11" s="128">
        <f t="shared" si="0"/>
        <v>1</v>
      </c>
      <c r="F11" s="128">
        <f>ROUND(E11*15*0.15,0)</f>
        <v>2</v>
      </c>
      <c r="G11" s="226" t="s">
        <v>356</v>
      </c>
      <c r="H11" s="255"/>
      <c r="I11" s="155">
        <f t="shared" ref="I11:I25" si="1">E11*15</f>
        <v>15</v>
      </c>
      <c r="J11" s="64">
        <f t="shared" ref="J11:J25" si="2">A11-I11</f>
        <v>0</v>
      </c>
      <c r="N11" s="122" t="str">
        <f>A1</f>
        <v>ΤΕΧΝΙΚΟΣ ΑΙΣΘΗΤΙΚΗΣ ΤΕΧΝΗΣ &amp; ΜΑΚΙΓΙΑΖ</v>
      </c>
    </row>
    <row r="12" spans="1:14" ht="45">
      <c r="A12" s="8">
        <f>COUNTIF(B27:H187,B12)</f>
        <v>15</v>
      </c>
      <c r="B12" s="282" t="s">
        <v>172</v>
      </c>
      <c r="C12" s="281">
        <v>1</v>
      </c>
      <c r="D12" s="281"/>
      <c r="E12" s="128">
        <f t="shared" si="0"/>
        <v>1</v>
      </c>
      <c r="F12" s="128">
        <f t="shared" ref="F12:F25" si="3">ROUND(E12*15*0.15,0)</f>
        <v>2</v>
      </c>
      <c r="G12" s="226" t="s">
        <v>357</v>
      </c>
      <c r="H12" s="255"/>
      <c r="I12" s="155">
        <f t="shared" si="1"/>
        <v>15</v>
      </c>
      <c r="J12" s="64">
        <f t="shared" si="2"/>
        <v>0</v>
      </c>
      <c r="N12" s="123"/>
    </row>
    <row r="13" spans="1:14" ht="45">
      <c r="A13" s="8">
        <f>COUNTIF(B27:H187,B13)</f>
        <v>45</v>
      </c>
      <c r="B13" s="322" t="s">
        <v>213</v>
      </c>
      <c r="C13" s="281"/>
      <c r="D13" s="281">
        <v>3</v>
      </c>
      <c r="E13" s="128">
        <f t="shared" si="0"/>
        <v>3</v>
      </c>
      <c r="F13" s="128">
        <f t="shared" si="3"/>
        <v>7</v>
      </c>
      <c r="G13" s="226"/>
      <c r="H13" s="226" t="s">
        <v>358</v>
      </c>
      <c r="I13" s="155">
        <f t="shared" si="1"/>
        <v>45</v>
      </c>
      <c r="J13" s="64">
        <f t="shared" si="2"/>
        <v>0</v>
      </c>
      <c r="N13" s="119" t="str">
        <f>A3</f>
        <v>Β’ Εξάμηνο   -  ΑΙΘΟΥΣΑ : 21</v>
      </c>
    </row>
    <row r="14" spans="1:14" s="155" customFormat="1" ht="30">
      <c r="A14" s="8">
        <f>COUNTIF(B27:H187,B14)</f>
        <v>15</v>
      </c>
      <c r="B14" s="282" t="s">
        <v>173</v>
      </c>
      <c r="C14" s="281">
        <v>1</v>
      </c>
      <c r="D14" s="281"/>
      <c r="E14" s="128">
        <f t="shared" si="0"/>
        <v>1</v>
      </c>
      <c r="F14" s="128">
        <f t="shared" si="3"/>
        <v>2</v>
      </c>
      <c r="G14" s="226" t="s">
        <v>359</v>
      </c>
      <c r="H14" s="255"/>
      <c r="I14" s="99">
        <f t="shared" si="1"/>
        <v>15</v>
      </c>
      <c r="J14" s="155">
        <f>A14-I14</f>
        <v>0</v>
      </c>
      <c r="N14" s="119"/>
    </row>
    <row r="15" spans="1:14" ht="28.5" customHeight="1">
      <c r="A15" s="8">
        <f>COUNTIF(B27:H187,B15)</f>
        <v>45</v>
      </c>
      <c r="B15" s="282" t="s">
        <v>214</v>
      </c>
      <c r="C15" s="281"/>
      <c r="D15" s="281">
        <v>3</v>
      </c>
      <c r="E15" s="128">
        <f t="shared" si="0"/>
        <v>3</v>
      </c>
      <c r="F15" s="128">
        <f t="shared" si="3"/>
        <v>7</v>
      </c>
      <c r="G15" s="226"/>
      <c r="H15" s="226" t="s">
        <v>359</v>
      </c>
      <c r="I15" s="155">
        <f t="shared" si="1"/>
        <v>45</v>
      </c>
      <c r="J15" s="64">
        <f t="shared" si="2"/>
        <v>0</v>
      </c>
      <c r="N15" s="119"/>
    </row>
    <row r="16" spans="1:14" ht="45.75" thickBot="1">
      <c r="A16" s="8">
        <f>COUNTIF(B27:H187,B16)</f>
        <v>15</v>
      </c>
      <c r="B16" s="276" t="s">
        <v>215</v>
      </c>
      <c r="C16" s="281">
        <v>1</v>
      </c>
      <c r="D16" s="281"/>
      <c r="E16" s="128">
        <f t="shared" si="0"/>
        <v>1</v>
      </c>
      <c r="F16" s="128">
        <f t="shared" si="3"/>
        <v>2</v>
      </c>
      <c r="G16" s="226" t="s">
        <v>360</v>
      </c>
      <c r="H16" s="269"/>
      <c r="I16" s="155">
        <f t="shared" si="1"/>
        <v>15</v>
      </c>
      <c r="J16" s="64">
        <f t="shared" si="2"/>
        <v>0</v>
      </c>
      <c r="N16" s="120" t="s">
        <v>170</v>
      </c>
    </row>
    <row r="17" spans="1:14" s="155" customFormat="1" ht="45">
      <c r="A17" s="8">
        <f>COUNTIF(B27:H187,B17)</f>
        <v>15</v>
      </c>
      <c r="B17" s="282" t="s">
        <v>216</v>
      </c>
      <c r="C17" s="281">
        <v>1</v>
      </c>
      <c r="D17" s="281"/>
      <c r="E17" s="128">
        <f>C17+D17</f>
        <v>1</v>
      </c>
      <c r="F17" s="128">
        <f>ROUND(E17*15*0.15,0)</f>
        <v>2</v>
      </c>
      <c r="G17" s="226" t="s">
        <v>361</v>
      </c>
      <c r="H17" s="255"/>
      <c r="I17" s="155">
        <f>E17*15</f>
        <v>15</v>
      </c>
      <c r="J17" s="155">
        <f>A17-I17</f>
        <v>0</v>
      </c>
      <c r="N17" s="121"/>
    </row>
    <row r="18" spans="1:14" ht="37.5" customHeight="1">
      <c r="A18" s="8">
        <f>COUNTIF(B27:H187,B18)</f>
        <v>15</v>
      </c>
      <c r="B18" s="276" t="s">
        <v>217</v>
      </c>
      <c r="C18" s="279"/>
      <c r="D18" s="279">
        <v>1</v>
      </c>
      <c r="E18" s="128">
        <f t="shared" si="0"/>
        <v>1</v>
      </c>
      <c r="F18" s="128">
        <f t="shared" si="3"/>
        <v>2</v>
      </c>
      <c r="G18" s="226"/>
      <c r="H18" s="226" t="s">
        <v>361</v>
      </c>
      <c r="I18" s="155">
        <f>E18*15</f>
        <v>15</v>
      </c>
      <c r="J18" s="64">
        <f t="shared" si="2"/>
        <v>0</v>
      </c>
    </row>
    <row r="19" spans="1:14" s="155" customFormat="1" ht="43.5" customHeight="1">
      <c r="A19" s="8">
        <f>COUNTIF(B27:H187,B19)</f>
        <v>15</v>
      </c>
      <c r="B19" s="276" t="s">
        <v>218</v>
      </c>
      <c r="C19" s="279">
        <v>1</v>
      </c>
      <c r="D19" s="279"/>
      <c r="E19" s="128">
        <f>C19+D19</f>
        <v>1</v>
      </c>
      <c r="F19" s="128">
        <f>ROUND(E19*15*0.15,0)</f>
        <v>2</v>
      </c>
      <c r="G19" s="226" t="s">
        <v>362</v>
      </c>
      <c r="H19" s="255"/>
      <c r="I19" s="155">
        <f>E19*15</f>
        <v>15</v>
      </c>
      <c r="J19" s="155">
        <f>A19-I19</f>
        <v>0</v>
      </c>
    </row>
    <row r="20" spans="1:14" ht="45">
      <c r="A20" s="8">
        <f>COUNTIF(B27:H187,B20)</f>
        <v>15</v>
      </c>
      <c r="B20" s="276" t="s">
        <v>219</v>
      </c>
      <c r="C20" s="280"/>
      <c r="D20" s="280">
        <v>1</v>
      </c>
      <c r="E20" s="128">
        <f t="shared" si="0"/>
        <v>1</v>
      </c>
      <c r="F20" s="128">
        <f t="shared" si="3"/>
        <v>2</v>
      </c>
      <c r="G20" s="226"/>
      <c r="H20" s="226" t="s">
        <v>362</v>
      </c>
      <c r="I20" s="155">
        <f t="shared" si="1"/>
        <v>15</v>
      </c>
      <c r="J20" s="64">
        <f t="shared" si="2"/>
        <v>0</v>
      </c>
    </row>
    <row r="21" spans="1:14" ht="30">
      <c r="A21" s="8">
        <f>COUNTIF(B27:H187,B21)</f>
        <v>45</v>
      </c>
      <c r="B21" s="282" t="s">
        <v>175</v>
      </c>
      <c r="C21" s="280"/>
      <c r="D21" s="280">
        <v>3</v>
      </c>
      <c r="E21" s="128">
        <f t="shared" si="0"/>
        <v>3</v>
      </c>
      <c r="F21" s="128">
        <f t="shared" si="3"/>
        <v>7</v>
      </c>
      <c r="G21" s="226" t="s">
        <v>355</v>
      </c>
      <c r="H21" s="226"/>
      <c r="I21" s="155">
        <f t="shared" si="1"/>
        <v>45</v>
      </c>
      <c r="J21" s="64">
        <f t="shared" si="2"/>
        <v>0</v>
      </c>
    </row>
    <row r="22" spans="1:14" ht="45">
      <c r="A22" s="8">
        <f>COUNTIF(B27:H187,B22)</f>
        <v>15</v>
      </c>
      <c r="B22" s="277" t="s">
        <v>220</v>
      </c>
      <c r="C22" s="280">
        <v>1</v>
      </c>
      <c r="D22" s="280"/>
      <c r="E22" s="128">
        <f t="shared" si="0"/>
        <v>1</v>
      </c>
      <c r="F22" s="128">
        <f t="shared" si="3"/>
        <v>2</v>
      </c>
      <c r="G22" s="226" t="s">
        <v>356</v>
      </c>
      <c r="H22" s="255"/>
      <c r="I22" s="155">
        <f t="shared" si="1"/>
        <v>15</v>
      </c>
      <c r="J22" s="64">
        <f t="shared" si="2"/>
        <v>0</v>
      </c>
    </row>
    <row r="23" spans="1:14">
      <c r="A23" s="8"/>
      <c r="B23" s="31"/>
      <c r="C23" s="128"/>
      <c r="D23" s="128"/>
      <c r="E23" s="128">
        <f t="shared" si="0"/>
        <v>0</v>
      </c>
      <c r="F23" s="128">
        <f t="shared" si="3"/>
        <v>0</v>
      </c>
      <c r="G23" s="128"/>
      <c r="H23" s="12"/>
      <c r="I23" s="155">
        <f t="shared" si="1"/>
        <v>0</v>
      </c>
      <c r="J23" s="64">
        <f t="shared" si="2"/>
        <v>0</v>
      </c>
    </row>
    <row r="24" spans="1:14" ht="15" hidden="1" customHeight="1">
      <c r="A24" s="8">
        <f>COUNTIF(B27:H160,B24)</f>
        <v>0</v>
      </c>
      <c r="B24" s="128"/>
      <c r="C24" s="128"/>
      <c r="D24" s="128"/>
      <c r="E24" s="128">
        <f t="shared" si="0"/>
        <v>0</v>
      </c>
      <c r="F24" s="128">
        <f t="shared" si="3"/>
        <v>0</v>
      </c>
      <c r="G24" s="128"/>
      <c r="H24" s="128"/>
      <c r="I24" s="155">
        <f t="shared" si="1"/>
        <v>0</v>
      </c>
      <c r="J24" s="64">
        <f t="shared" si="2"/>
        <v>0</v>
      </c>
    </row>
    <row r="25" spans="1:14" ht="15" hidden="1" customHeight="1">
      <c r="A25" s="8">
        <f>COUNTIF(B27:H160,B25)</f>
        <v>0</v>
      </c>
      <c r="B25" s="128"/>
      <c r="C25" s="128"/>
      <c r="D25" s="128"/>
      <c r="E25" s="128">
        <f t="shared" si="0"/>
        <v>0</v>
      </c>
      <c r="F25" s="128">
        <f t="shared" si="3"/>
        <v>0</v>
      </c>
      <c r="G25" s="128"/>
      <c r="H25" s="128"/>
      <c r="I25" s="155">
        <f t="shared" si="1"/>
        <v>0</v>
      </c>
      <c r="J25" s="64">
        <f t="shared" si="2"/>
        <v>0</v>
      </c>
    </row>
    <row r="26" spans="1:14">
      <c r="A26" s="155">
        <f>SUM(A10:A25)</f>
        <v>300</v>
      </c>
      <c r="B26" s="163" t="s">
        <v>20</v>
      </c>
      <c r="C26" s="155">
        <f>SUM(C10:C25)</f>
        <v>7</v>
      </c>
      <c r="D26" s="155">
        <f>SUM(D10:D25)</f>
        <v>13</v>
      </c>
      <c r="E26" s="155"/>
      <c r="F26" s="155"/>
      <c r="I26" s="155"/>
    </row>
    <row r="27" spans="1:14">
      <c r="A27" s="155"/>
      <c r="B27" s="155"/>
      <c r="C27" s="155"/>
      <c r="D27" s="155"/>
      <c r="E27" s="155"/>
      <c r="F27" s="155"/>
      <c r="I27" s="155"/>
    </row>
    <row r="28" spans="1:14">
      <c r="A28" s="155"/>
      <c r="B28" s="155"/>
      <c r="C28" s="155"/>
      <c r="D28" s="155"/>
      <c r="E28" s="155"/>
      <c r="F28" s="155"/>
      <c r="I28" s="155"/>
    </row>
    <row r="29" spans="1:14">
      <c r="A29" s="155"/>
      <c r="B29" s="155"/>
      <c r="C29" s="155"/>
      <c r="D29" s="155"/>
      <c r="E29" s="155"/>
      <c r="F29" s="155"/>
      <c r="I29" s="155"/>
    </row>
    <row r="30" spans="1:14" ht="31.5" hidden="1" customHeight="1">
      <c r="A30" s="155">
        <v>1</v>
      </c>
      <c r="B30" s="5" t="s">
        <v>0</v>
      </c>
      <c r="C30" s="5" t="s">
        <v>1</v>
      </c>
      <c r="D30" s="5" t="s">
        <v>114</v>
      </c>
      <c r="E30" s="5" t="s">
        <v>115</v>
      </c>
      <c r="F30" s="5" t="s">
        <v>116</v>
      </c>
      <c r="G30" s="5" t="s">
        <v>134</v>
      </c>
      <c r="H30" s="5" t="s">
        <v>151</v>
      </c>
      <c r="I30" s="155"/>
    </row>
    <row r="31" spans="1:14" ht="29.25" hidden="1" customHeight="1">
      <c r="A31" s="155"/>
      <c r="B31" s="6">
        <v>1</v>
      </c>
      <c r="C31" s="15" t="s">
        <v>11</v>
      </c>
      <c r="D31" s="78"/>
      <c r="E31" s="78"/>
      <c r="F31" s="31"/>
      <c r="G31" s="31"/>
      <c r="H31" s="31"/>
      <c r="I31" s="155"/>
    </row>
    <row r="32" spans="1:14" ht="29.25" hidden="1" customHeight="1">
      <c r="A32" s="155"/>
      <c r="B32" s="6">
        <v>2</v>
      </c>
      <c r="C32" s="15" t="s">
        <v>12</v>
      </c>
      <c r="D32" s="78"/>
      <c r="E32" s="78"/>
      <c r="F32" s="31"/>
      <c r="G32" s="31"/>
      <c r="H32" s="31"/>
      <c r="I32" s="155"/>
    </row>
    <row r="33" spans="1:11" ht="29.25" hidden="1" customHeight="1">
      <c r="A33" s="155"/>
      <c r="B33" s="6">
        <v>3</v>
      </c>
      <c r="C33" s="15" t="s">
        <v>13</v>
      </c>
      <c r="D33" s="78"/>
      <c r="E33" s="78"/>
      <c r="F33" s="31"/>
      <c r="G33" s="31"/>
      <c r="H33" s="31"/>
      <c r="I33" s="155"/>
    </row>
    <row r="34" spans="1:11" ht="29.25" hidden="1" customHeight="1">
      <c r="A34" s="155"/>
      <c r="B34" s="6">
        <v>4</v>
      </c>
      <c r="C34" s="15" t="s">
        <v>14</v>
      </c>
      <c r="D34" s="78"/>
      <c r="E34" s="78"/>
      <c r="F34" s="31"/>
      <c r="G34" s="31"/>
      <c r="H34" s="31"/>
      <c r="I34" s="155"/>
    </row>
    <row r="35" spans="1:11" ht="29.25" hidden="1" customHeight="1">
      <c r="A35" s="155"/>
      <c r="B35" s="163">
        <v>5</v>
      </c>
      <c r="C35" s="261" t="s">
        <v>15</v>
      </c>
      <c r="D35" s="78"/>
      <c r="E35" s="78"/>
      <c r="F35" s="92"/>
      <c r="G35" s="92"/>
      <c r="H35" s="92"/>
      <c r="I35" s="155"/>
    </row>
    <row r="36" spans="1:11" ht="15" hidden="1" customHeight="1">
      <c r="A36" s="155"/>
      <c r="B36" s="155"/>
      <c r="C36" s="222"/>
      <c r="D36" s="155"/>
      <c r="E36" s="155"/>
      <c r="F36" s="155"/>
      <c r="I36" s="155"/>
    </row>
    <row r="37" spans="1:11" ht="31.5" hidden="1" customHeight="1">
      <c r="A37" s="155">
        <v>1</v>
      </c>
      <c r="B37" s="5" t="s">
        <v>0</v>
      </c>
      <c r="C37" s="5" t="s">
        <v>1</v>
      </c>
      <c r="D37" s="5" t="s">
        <v>152</v>
      </c>
      <c r="E37" s="5" t="s">
        <v>153</v>
      </c>
      <c r="F37" s="5" t="s">
        <v>154</v>
      </c>
      <c r="G37" s="5" t="s">
        <v>155</v>
      </c>
      <c r="H37" s="5" t="s">
        <v>156</v>
      </c>
      <c r="I37" s="155"/>
    </row>
    <row r="38" spans="1:11" ht="29.25" hidden="1" customHeight="1">
      <c r="A38" s="155"/>
      <c r="B38" s="6">
        <v>1</v>
      </c>
      <c r="C38" s="15" t="s">
        <v>11</v>
      </c>
      <c r="D38" s="92"/>
      <c r="E38" s="92"/>
      <c r="F38" s="92"/>
      <c r="G38" s="92"/>
      <c r="H38" s="92"/>
      <c r="I38" s="155"/>
    </row>
    <row r="39" spans="1:11" ht="29.25" hidden="1" customHeight="1">
      <c r="A39" s="155"/>
      <c r="B39" s="6">
        <v>2</v>
      </c>
      <c r="C39" s="15" t="s">
        <v>12</v>
      </c>
      <c r="D39" s="92"/>
      <c r="E39" s="92"/>
      <c r="F39" s="92"/>
      <c r="G39" s="92"/>
      <c r="H39" s="92"/>
      <c r="I39" s="155"/>
    </row>
    <row r="40" spans="1:11" ht="29.25" hidden="1" customHeight="1">
      <c r="A40" s="155"/>
      <c r="B40" s="6">
        <v>3</v>
      </c>
      <c r="C40" s="15" t="s">
        <v>13</v>
      </c>
      <c r="D40" s="92"/>
      <c r="E40" s="92"/>
      <c r="F40" s="92"/>
      <c r="G40" s="92"/>
      <c r="H40" s="92"/>
      <c r="I40" s="155"/>
    </row>
    <row r="41" spans="1:11" ht="29.25" hidden="1" customHeight="1">
      <c r="A41" s="155"/>
      <c r="B41" s="6">
        <v>4</v>
      </c>
      <c r="C41" s="15" t="s">
        <v>14</v>
      </c>
      <c r="D41" s="92"/>
      <c r="E41" s="92"/>
      <c r="F41" s="92"/>
      <c r="G41" s="92"/>
      <c r="H41" s="92"/>
      <c r="I41" s="155"/>
      <c r="K41" s="155" t="s">
        <v>82</v>
      </c>
    </row>
    <row r="42" spans="1:11" ht="29.25" hidden="1" customHeight="1">
      <c r="A42" s="155"/>
      <c r="B42" s="163">
        <v>5</v>
      </c>
      <c r="C42" s="261" t="s">
        <v>15</v>
      </c>
      <c r="D42" s="92"/>
      <c r="E42" s="92"/>
      <c r="F42" s="127"/>
      <c r="G42" s="92"/>
      <c r="H42" s="92"/>
      <c r="I42" s="155"/>
    </row>
    <row r="43" spans="1:11" ht="15.75" thickBot="1">
      <c r="A43" s="155"/>
      <c r="B43" s="155"/>
      <c r="C43" s="135"/>
      <c r="D43" s="155"/>
      <c r="E43" s="155"/>
      <c r="F43" s="155"/>
      <c r="I43" s="155"/>
    </row>
    <row r="44" spans="1:11" ht="33" thickTop="1" thickBot="1">
      <c r="A44" s="155">
        <v>2</v>
      </c>
      <c r="B44" s="297" t="s">
        <v>0</v>
      </c>
      <c r="C44" s="297" t="s">
        <v>1</v>
      </c>
      <c r="D44" s="406" t="s">
        <v>162</v>
      </c>
      <c r="E44" s="406" t="s">
        <v>163</v>
      </c>
      <c r="F44" s="406" t="s">
        <v>254</v>
      </c>
      <c r="G44" s="406" t="s">
        <v>165</v>
      </c>
      <c r="H44" s="406" t="s">
        <v>255</v>
      </c>
      <c r="I44" s="155"/>
    </row>
    <row r="45" spans="1:11" ht="46.5" thickTop="1" thickBot="1">
      <c r="A45" s="155"/>
      <c r="B45" s="298">
        <v>1</v>
      </c>
      <c r="C45" s="414" t="s">
        <v>11</v>
      </c>
      <c r="D45" s="367"/>
      <c r="E45" s="366"/>
      <c r="F45" s="367" t="s">
        <v>173</v>
      </c>
      <c r="G45" s="367" t="s">
        <v>216</v>
      </c>
      <c r="H45" s="367" t="s">
        <v>172</v>
      </c>
      <c r="I45" s="155"/>
    </row>
    <row r="46" spans="1:11" ht="44.25" customHeight="1" thickTop="1" thickBot="1">
      <c r="A46" s="155"/>
      <c r="B46" s="304">
        <v>2</v>
      </c>
      <c r="C46" s="415" t="s">
        <v>12</v>
      </c>
      <c r="D46" s="367"/>
      <c r="E46" s="366"/>
      <c r="F46" s="367" t="s">
        <v>214</v>
      </c>
      <c r="G46" s="366" t="s">
        <v>217</v>
      </c>
      <c r="H46" s="367" t="s">
        <v>175</v>
      </c>
      <c r="I46" s="155"/>
    </row>
    <row r="47" spans="1:11" ht="43.5" customHeight="1" thickTop="1" thickBot="1">
      <c r="A47" s="155"/>
      <c r="B47" s="304">
        <v>3</v>
      </c>
      <c r="C47" s="415" t="s">
        <v>13</v>
      </c>
      <c r="D47" s="367"/>
      <c r="E47" s="366"/>
      <c r="F47" s="367" t="s">
        <v>214</v>
      </c>
      <c r="H47" s="367" t="s">
        <v>175</v>
      </c>
      <c r="I47" s="155"/>
    </row>
    <row r="48" spans="1:11" ht="42.75" customHeight="1" thickTop="1" thickBot="1">
      <c r="A48" s="155"/>
      <c r="B48" s="304">
        <v>4</v>
      </c>
      <c r="C48" s="415" t="s">
        <v>14</v>
      </c>
      <c r="D48" s="366"/>
      <c r="E48" s="366"/>
      <c r="F48" s="367" t="s">
        <v>214</v>
      </c>
      <c r="H48" s="367" t="s">
        <v>175</v>
      </c>
      <c r="I48" s="155"/>
    </row>
    <row r="49" spans="1:9" ht="30.75" thickTop="1" thickBot="1">
      <c r="A49" s="155"/>
      <c r="B49" s="311">
        <v>5</v>
      </c>
      <c r="C49" s="415" t="s">
        <v>15</v>
      </c>
      <c r="D49" s="373"/>
      <c r="E49" s="373"/>
      <c r="F49" s="373"/>
      <c r="G49" s="373"/>
      <c r="H49" s="373"/>
      <c r="I49" s="155"/>
    </row>
    <row r="50" spans="1:9" ht="16.5" thickTop="1" thickBot="1">
      <c r="A50" s="155"/>
      <c r="B50" s="225"/>
      <c r="C50" s="225"/>
      <c r="D50" s="225"/>
      <c r="E50" s="225"/>
      <c r="F50" s="225"/>
      <c r="G50" s="425"/>
      <c r="H50" s="425"/>
    </row>
    <row r="51" spans="1:9" ht="32.25" thickTop="1">
      <c r="A51" s="155"/>
      <c r="B51" s="347" t="s">
        <v>0</v>
      </c>
      <c r="C51" s="347" t="s">
        <v>1</v>
      </c>
      <c r="D51" s="406" t="s">
        <v>256</v>
      </c>
      <c r="E51" s="406" t="s">
        <v>257</v>
      </c>
      <c r="F51" s="406" t="s">
        <v>258</v>
      </c>
      <c r="G51" s="406" t="s">
        <v>259</v>
      </c>
      <c r="H51" s="406" t="s">
        <v>260</v>
      </c>
      <c r="I51" s="155"/>
    </row>
    <row r="52" spans="1:9" ht="45">
      <c r="A52" s="155">
        <v>3</v>
      </c>
      <c r="B52" s="348">
        <v>1</v>
      </c>
      <c r="C52" s="385" t="s">
        <v>11</v>
      </c>
      <c r="D52" s="367" t="s">
        <v>174</v>
      </c>
      <c r="E52" s="366" t="s">
        <v>213</v>
      </c>
      <c r="F52" s="367" t="s">
        <v>173</v>
      </c>
      <c r="G52" s="367" t="s">
        <v>216</v>
      </c>
      <c r="H52" s="367" t="s">
        <v>172</v>
      </c>
      <c r="I52" s="155"/>
    </row>
    <row r="53" spans="1:9" ht="45">
      <c r="A53" s="155"/>
      <c r="B53" s="348">
        <v>2</v>
      </c>
      <c r="C53" s="385" t="s">
        <v>12</v>
      </c>
      <c r="D53" s="367" t="s">
        <v>174</v>
      </c>
      <c r="E53" s="366" t="s">
        <v>213</v>
      </c>
      <c r="F53" s="367" t="s">
        <v>214</v>
      </c>
      <c r="G53" s="366" t="s">
        <v>217</v>
      </c>
      <c r="H53" s="367" t="s">
        <v>175</v>
      </c>
      <c r="I53" s="155"/>
    </row>
    <row r="54" spans="1:9" ht="51.75">
      <c r="A54" s="155"/>
      <c r="B54" s="348">
        <v>3</v>
      </c>
      <c r="C54" s="385" t="s">
        <v>13</v>
      </c>
      <c r="D54" s="367" t="s">
        <v>212</v>
      </c>
      <c r="E54" s="366" t="s">
        <v>213</v>
      </c>
      <c r="F54" s="367" t="s">
        <v>214</v>
      </c>
      <c r="G54" s="366" t="s">
        <v>218</v>
      </c>
      <c r="H54" s="367" t="s">
        <v>175</v>
      </c>
      <c r="I54" s="155"/>
    </row>
    <row r="55" spans="1:9" ht="77.25">
      <c r="A55" s="155"/>
      <c r="B55" s="348">
        <v>4</v>
      </c>
      <c r="C55" s="385" t="s">
        <v>14</v>
      </c>
      <c r="D55" s="410" t="s">
        <v>220</v>
      </c>
      <c r="E55" s="366" t="s">
        <v>215</v>
      </c>
      <c r="F55" s="367" t="s">
        <v>214</v>
      </c>
      <c r="G55" s="366" t="s">
        <v>219</v>
      </c>
      <c r="H55" s="367" t="s">
        <v>175</v>
      </c>
      <c r="I55" s="155"/>
    </row>
    <row r="56" spans="1:9" ht="29.25">
      <c r="A56" s="155"/>
      <c r="B56" s="350">
        <v>5</v>
      </c>
      <c r="C56" s="349" t="s">
        <v>15</v>
      </c>
      <c r="D56" s="228"/>
      <c r="E56" s="226"/>
      <c r="F56" s="228"/>
      <c r="G56" s="226"/>
      <c r="H56" s="226"/>
      <c r="I56" s="155"/>
    </row>
    <row r="57" spans="1:9" s="155" customFormat="1" ht="15.75" thickBot="1">
      <c r="B57" s="350"/>
      <c r="C57" s="349"/>
      <c r="D57" s="256"/>
      <c r="E57" s="226"/>
      <c r="F57" s="228"/>
      <c r="G57" s="226"/>
      <c r="H57" s="226"/>
    </row>
    <row r="58" spans="1:9" ht="32.25" thickTop="1">
      <c r="A58" s="155">
        <v>4</v>
      </c>
      <c r="B58" s="347" t="s">
        <v>0</v>
      </c>
      <c r="C58" s="347" t="s">
        <v>1</v>
      </c>
      <c r="D58" s="406" t="s">
        <v>261</v>
      </c>
      <c r="E58" s="404" t="s">
        <v>262</v>
      </c>
      <c r="F58" s="386" t="s">
        <v>263</v>
      </c>
      <c r="G58" s="386" t="s">
        <v>264</v>
      </c>
      <c r="H58" s="404" t="s">
        <v>265</v>
      </c>
      <c r="I58" s="155"/>
    </row>
    <row r="59" spans="1:9" ht="45">
      <c r="A59" s="155"/>
      <c r="B59" s="348">
        <v>1</v>
      </c>
      <c r="C59" s="385" t="s">
        <v>11</v>
      </c>
      <c r="D59" s="367" t="s">
        <v>174</v>
      </c>
      <c r="E59" s="366" t="s">
        <v>213</v>
      </c>
      <c r="F59" s="367" t="s">
        <v>173</v>
      </c>
      <c r="G59" s="367" t="s">
        <v>216</v>
      </c>
      <c r="H59" s="367" t="s">
        <v>172</v>
      </c>
      <c r="I59" s="155"/>
    </row>
    <row r="60" spans="1:9" ht="45">
      <c r="A60" s="155"/>
      <c r="B60" s="348">
        <v>2</v>
      </c>
      <c r="C60" s="385" t="s">
        <v>12</v>
      </c>
      <c r="D60" s="367" t="s">
        <v>174</v>
      </c>
      <c r="E60" s="366" t="s">
        <v>213</v>
      </c>
      <c r="F60" s="367" t="s">
        <v>214</v>
      </c>
      <c r="G60" s="366" t="s">
        <v>217</v>
      </c>
      <c r="H60" s="367" t="s">
        <v>175</v>
      </c>
      <c r="I60" s="155"/>
    </row>
    <row r="61" spans="1:9" ht="51.75">
      <c r="A61" s="155"/>
      <c r="B61" s="348">
        <v>3</v>
      </c>
      <c r="C61" s="385" t="s">
        <v>13</v>
      </c>
      <c r="D61" s="367" t="s">
        <v>212</v>
      </c>
      <c r="E61" s="366" t="s">
        <v>213</v>
      </c>
      <c r="F61" s="367" t="s">
        <v>214</v>
      </c>
      <c r="G61" s="366" t="s">
        <v>218</v>
      </c>
      <c r="H61" s="367" t="s">
        <v>175</v>
      </c>
      <c r="I61" s="155"/>
    </row>
    <row r="62" spans="1:9" ht="77.25">
      <c r="A62" s="155"/>
      <c r="B62" s="348">
        <v>4</v>
      </c>
      <c r="C62" s="385" t="s">
        <v>14</v>
      </c>
      <c r="D62" s="410" t="s">
        <v>220</v>
      </c>
      <c r="E62" s="366" t="s">
        <v>215</v>
      </c>
      <c r="F62" s="367" t="s">
        <v>214</v>
      </c>
      <c r="G62" s="366" t="s">
        <v>219</v>
      </c>
      <c r="H62" s="367" t="s">
        <v>175</v>
      </c>
      <c r="I62" s="155"/>
    </row>
    <row r="63" spans="1:9" ht="51.75">
      <c r="A63" s="155"/>
      <c r="B63" s="350">
        <v>5</v>
      </c>
      <c r="C63" s="349" t="s">
        <v>15</v>
      </c>
      <c r="D63" s="226"/>
      <c r="E63" s="226"/>
      <c r="F63" s="226"/>
      <c r="G63" s="366" t="s">
        <v>218</v>
      </c>
      <c r="H63" s="226"/>
      <c r="I63" s="155"/>
    </row>
    <row r="64" spans="1:9">
      <c r="A64" s="155"/>
      <c r="B64" s="225"/>
      <c r="C64" s="225"/>
      <c r="D64" s="225"/>
      <c r="E64" s="225"/>
      <c r="F64" s="225"/>
      <c r="H64" s="425"/>
      <c r="I64" s="155"/>
    </row>
    <row r="65" spans="1:9" ht="32.25" thickBot="1">
      <c r="A65" s="155">
        <v>5</v>
      </c>
      <c r="B65" s="347" t="s">
        <v>0</v>
      </c>
      <c r="C65" s="347" t="s">
        <v>1</v>
      </c>
      <c r="D65" s="405" t="s">
        <v>266</v>
      </c>
      <c r="E65" s="404" t="s">
        <v>267</v>
      </c>
      <c r="F65" s="386" t="s">
        <v>268</v>
      </c>
      <c r="G65" s="386" t="s">
        <v>269</v>
      </c>
      <c r="H65" s="404" t="s">
        <v>270</v>
      </c>
      <c r="I65" s="155"/>
    </row>
    <row r="66" spans="1:9" ht="45.75" thickTop="1">
      <c r="A66" s="155"/>
      <c r="B66" s="348">
        <v>1</v>
      </c>
      <c r="C66" s="385" t="s">
        <v>11</v>
      </c>
      <c r="D66" s="416" t="s">
        <v>341</v>
      </c>
      <c r="E66" s="366" t="s">
        <v>213</v>
      </c>
      <c r="F66" s="367" t="s">
        <v>173</v>
      </c>
      <c r="G66" s="367" t="s">
        <v>216</v>
      </c>
      <c r="H66" s="367" t="s">
        <v>172</v>
      </c>
    </row>
    <row r="67" spans="1:9" ht="45">
      <c r="A67" s="155"/>
      <c r="B67" s="348">
        <v>2</v>
      </c>
      <c r="C67" s="385" t="s">
        <v>12</v>
      </c>
      <c r="D67" s="367"/>
      <c r="E67" s="366" t="s">
        <v>213</v>
      </c>
      <c r="F67" s="367" t="s">
        <v>214</v>
      </c>
      <c r="G67" s="366" t="s">
        <v>217</v>
      </c>
      <c r="H67" s="367" t="s">
        <v>175</v>
      </c>
    </row>
    <row r="68" spans="1:9" ht="51.75">
      <c r="A68" s="155"/>
      <c r="B68" s="348">
        <v>3</v>
      </c>
      <c r="C68" s="385" t="s">
        <v>13</v>
      </c>
      <c r="D68" s="367"/>
      <c r="E68" s="366" t="s">
        <v>213</v>
      </c>
      <c r="F68" s="367" t="s">
        <v>214</v>
      </c>
      <c r="G68" s="366" t="s">
        <v>218</v>
      </c>
      <c r="H68" s="367" t="s">
        <v>175</v>
      </c>
    </row>
    <row r="69" spans="1:9" ht="51.75">
      <c r="A69" s="155"/>
      <c r="B69" s="348">
        <v>4</v>
      </c>
      <c r="C69" s="385" t="s">
        <v>14</v>
      </c>
      <c r="D69" s="366"/>
      <c r="E69" s="366" t="s">
        <v>215</v>
      </c>
      <c r="F69" s="367" t="s">
        <v>214</v>
      </c>
      <c r="G69" s="366" t="s">
        <v>219</v>
      </c>
      <c r="H69" s="367" t="s">
        <v>175</v>
      </c>
    </row>
    <row r="70" spans="1:9" ht="29.25">
      <c r="A70" s="155"/>
      <c r="B70" s="349">
        <v>5</v>
      </c>
      <c r="C70" s="349" t="s">
        <v>15</v>
      </c>
      <c r="D70" s="349"/>
      <c r="E70" s="349"/>
      <c r="F70" s="349"/>
      <c r="G70" s="349"/>
      <c r="H70" s="349"/>
    </row>
    <row r="71" spans="1:9">
      <c r="A71" s="155"/>
      <c r="B71" s="349"/>
      <c r="C71" s="349"/>
      <c r="D71" s="349"/>
      <c r="E71" s="349"/>
      <c r="F71" s="349"/>
      <c r="G71" s="349"/>
      <c r="H71" s="349"/>
    </row>
    <row r="72" spans="1:9" ht="31.5">
      <c r="A72" s="155">
        <v>6</v>
      </c>
      <c r="B72" s="349" t="s">
        <v>0</v>
      </c>
      <c r="C72" s="349" t="s">
        <v>1</v>
      </c>
      <c r="D72" s="404" t="s">
        <v>273</v>
      </c>
      <c r="E72" s="404" t="s">
        <v>274</v>
      </c>
      <c r="F72" s="386" t="s">
        <v>275</v>
      </c>
      <c r="G72" s="386" t="s">
        <v>276</v>
      </c>
      <c r="H72" s="404" t="s">
        <v>277</v>
      </c>
    </row>
    <row r="73" spans="1:9" ht="45">
      <c r="A73" s="155"/>
      <c r="B73" s="349">
        <v>1</v>
      </c>
      <c r="C73" s="385" t="s">
        <v>11</v>
      </c>
      <c r="D73" s="367" t="s">
        <v>174</v>
      </c>
      <c r="E73" s="366" t="s">
        <v>213</v>
      </c>
      <c r="F73" s="367" t="s">
        <v>173</v>
      </c>
      <c r="G73" s="367" t="s">
        <v>216</v>
      </c>
      <c r="H73" s="367" t="s">
        <v>172</v>
      </c>
    </row>
    <row r="74" spans="1:9" ht="45">
      <c r="A74" s="155"/>
      <c r="B74" s="349">
        <v>2</v>
      </c>
      <c r="C74" s="385" t="s">
        <v>12</v>
      </c>
      <c r="D74" s="367" t="s">
        <v>174</v>
      </c>
      <c r="E74" s="366" t="s">
        <v>213</v>
      </c>
      <c r="F74" s="367" t="s">
        <v>214</v>
      </c>
      <c r="G74" s="366" t="s">
        <v>217</v>
      </c>
      <c r="H74" s="367" t="s">
        <v>175</v>
      </c>
    </row>
    <row r="75" spans="1:9" ht="51.75">
      <c r="A75" s="155"/>
      <c r="B75" s="349">
        <v>3</v>
      </c>
      <c r="C75" s="385" t="s">
        <v>13</v>
      </c>
      <c r="D75" s="367" t="s">
        <v>212</v>
      </c>
      <c r="E75" s="366" t="s">
        <v>213</v>
      </c>
      <c r="F75" s="367" t="s">
        <v>214</v>
      </c>
      <c r="G75" s="366" t="s">
        <v>218</v>
      </c>
      <c r="H75" s="367" t="s">
        <v>175</v>
      </c>
    </row>
    <row r="76" spans="1:9" ht="77.25">
      <c r="A76" s="155"/>
      <c r="B76" s="349">
        <v>4</v>
      </c>
      <c r="C76" s="385" t="s">
        <v>14</v>
      </c>
      <c r="D76" s="410" t="s">
        <v>220</v>
      </c>
      <c r="E76" s="366" t="s">
        <v>215</v>
      </c>
      <c r="F76" s="367" t="s">
        <v>214</v>
      </c>
      <c r="G76" s="366" t="s">
        <v>219</v>
      </c>
      <c r="H76" s="367" t="s">
        <v>175</v>
      </c>
    </row>
    <row r="77" spans="1:9" ht="51.75">
      <c r="A77" s="155"/>
      <c r="B77" s="349">
        <v>5</v>
      </c>
      <c r="C77" s="349" t="s">
        <v>15</v>
      </c>
      <c r="D77" s="349"/>
      <c r="E77" s="349"/>
      <c r="F77" s="349"/>
      <c r="G77" s="366" t="s">
        <v>219</v>
      </c>
      <c r="H77" s="349"/>
    </row>
    <row r="78" spans="1:9">
      <c r="A78" s="155"/>
      <c r="B78" s="349"/>
      <c r="C78" s="349"/>
      <c r="D78" s="349"/>
      <c r="E78" s="349"/>
      <c r="F78" s="349"/>
      <c r="G78" s="349"/>
      <c r="H78" s="349"/>
    </row>
    <row r="79" spans="1:9" ht="32.25" thickBot="1">
      <c r="A79" s="155">
        <v>7</v>
      </c>
      <c r="B79" s="349" t="s">
        <v>0</v>
      </c>
      <c r="C79" s="349" t="s">
        <v>1</v>
      </c>
      <c r="D79" s="404" t="s">
        <v>271</v>
      </c>
      <c r="E79" s="404" t="s">
        <v>278</v>
      </c>
      <c r="F79" s="386" t="s">
        <v>279</v>
      </c>
      <c r="G79" s="386" t="s">
        <v>280</v>
      </c>
      <c r="H79" s="405" t="s">
        <v>281</v>
      </c>
    </row>
    <row r="80" spans="1:9" ht="45.75" thickTop="1">
      <c r="A80" s="155"/>
      <c r="B80" s="349">
        <v>1</v>
      </c>
      <c r="C80" s="385" t="s">
        <v>11</v>
      </c>
      <c r="D80" s="367" t="s">
        <v>174</v>
      </c>
      <c r="E80" s="366" t="s">
        <v>213</v>
      </c>
      <c r="F80" s="367" t="s">
        <v>173</v>
      </c>
      <c r="G80" s="367" t="s">
        <v>216</v>
      </c>
      <c r="H80" s="416" t="s">
        <v>341</v>
      </c>
    </row>
    <row r="81" spans="1:8" ht="45">
      <c r="A81" s="155"/>
      <c r="B81" s="349">
        <v>2</v>
      </c>
      <c r="C81" s="385" t="s">
        <v>12</v>
      </c>
      <c r="D81" s="367" t="s">
        <v>174</v>
      </c>
      <c r="E81" s="366" t="s">
        <v>213</v>
      </c>
      <c r="F81" s="367" t="s">
        <v>214</v>
      </c>
      <c r="G81" s="366" t="s">
        <v>217</v>
      </c>
      <c r="H81" s="367"/>
    </row>
    <row r="82" spans="1:8" ht="51.75">
      <c r="A82" s="155"/>
      <c r="B82" s="349">
        <v>3</v>
      </c>
      <c r="C82" s="385" t="s">
        <v>13</v>
      </c>
      <c r="D82" s="367" t="s">
        <v>212</v>
      </c>
      <c r="E82" s="366" t="s">
        <v>213</v>
      </c>
      <c r="F82" s="367" t="s">
        <v>214</v>
      </c>
      <c r="G82" s="366" t="s">
        <v>218</v>
      </c>
      <c r="H82" s="367"/>
    </row>
    <row r="83" spans="1:8" ht="77.25">
      <c r="A83" s="155"/>
      <c r="B83" s="349">
        <v>4</v>
      </c>
      <c r="C83" s="385" t="s">
        <v>14</v>
      </c>
      <c r="D83" s="410" t="s">
        <v>220</v>
      </c>
      <c r="E83" s="366" t="s">
        <v>215</v>
      </c>
      <c r="F83" s="367" t="s">
        <v>214</v>
      </c>
      <c r="G83" s="366" t="s">
        <v>219</v>
      </c>
      <c r="H83" s="426"/>
    </row>
    <row r="84" spans="1:8" ht="29.25">
      <c r="A84" s="155"/>
      <c r="B84" s="349">
        <v>5</v>
      </c>
      <c r="C84" s="349" t="s">
        <v>15</v>
      </c>
      <c r="D84" s="349"/>
      <c r="E84" s="349"/>
      <c r="F84" s="349"/>
      <c r="G84" s="412" t="s">
        <v>213</v>
      </c>
      <c r="H84" s="349"/>
    </row>
    <row r="85" spans="1:8">
      <c r="A85" s="155"/>
      <c r="B85" s="349"/>
      <c r="C85" s="349"/>
      <c r="D85" s="349"/>
      <c r="E85" s="349"/>
      <c r="F85" s="349"/>
      <c r="G85" s="349"/>
      <c r="H85" s="349"/>
    </row>
    <row r="86" spans="1:8" ht="31.5">
      <c r="A86" s="155">
        <v>8</v>
      </c>
      <c r="B86" s="349" t="s">
        <v>0</v>
      </c>
      <c r="C86" s="349" t="s">
        <v>1</v>
      </c>
      <c r="D86" s="404" t="s">
        <v>272</v>
      </c>
      <c r="E86" s="404" t="s">
        <v>282</v>
      </c>
      <c r="F86" s="386" t="s">
        <v>283</v>
      </c>
      <c r="G86" s="386" t="s">
        <v>284</v>
      </c>
      <c r="H86" s="404" t="s">
        <v>285</v>
      </c>
    </row>
    <row r="87" spans="1:8" ht="45">
      <c r="A87" s="155"/>
      <c r="B87" s="349">
        <v>1</v>
      </c>
      <c r="C87" s="385" t="s">
        <v>11</v>
      </c>
      <c r="D87" s="367" t="s">
        <v>174</v>
      </c>
      <c r="E87" s="366" t="s">
        <v>213</v>
      </c>
      <c r="F87" s="367" t="s">
        <v>173</v>
      </c>
      <c r="G87" s="367" t="s">
        <v>216</v>
      </c>
      <c r="H87" s="367" t="s">
        <v>172</v>
      </c>
    </row>
    <row r="88" spans="1:8" ht="45">
      <c r="A88" s="155"/>
      <c r="B88" s="349">
        <v>2</v>
      </c>
      <c r="C88" s="385" t="s">
        <v>12</v>
      </c>
      <c r="D88" s="367" t="s">
        <v>174</v>
      </c>
      <c r="E88" s="366" t="s">
        <v>213</v>
      </c>
      <c r="F88" s="367" t="s">
        <v>214</v>
      </c>
      <c r="G88" s="366" t="s">
        <v>217</v>
      </c>
      <c r="H88" s="367" t="s">
        <v>175</v>
      </c>
    </row>
    <row r="89" spans="1:8" ht="51.75">
      <c r="A89" s="155"/>
      <c r="B89" s="349">
        <v>3</v>
      </c>
      <c r="C89" s="385" t="s">
        <v>13</v>
      </c>
      <c r="D89" s="367" t="s">
        <v>212</v>
      </c>
      <c r="E89" s="366" t="s">
        <v>213</v>
      </c>
      <c r="F89" s="367" t="s">
        <v>214</v>
      </c>
      <c r="G89" s="366" t="s">
        <v>218</v>
      </c>
      <c r="H89" s="367" t="s">
        <v>175</v>
      </c>
    </row>
    <row r="90" spans="1:8" ht="77.25">
      <c r="A90" s="155"/>
      <c r="B90" s="349">
        <v>4</v>
      </c>
      <c r="C90" s="385" t="s">
        <v>14</v>
      </c>
      <c r="D90" s="410" t="s">
        <v>220</v>
      </c>
      <c r="E90" s="366" t="s">
        <v>215</v>
      </c>
      <c r="F90" s="367" t="s">
        <v>214</v>
      </c>
      <c r="G90" s="366" t="s">
        <v>219</v>
      </c>
      <c r="H90" s="367" t="s">
        <v>175</v>
      </c>
    </row>
    <row r="91" spans="1:8" ht="29.25">
      <c r="A91" s="155"/>
      <c r="B91" s="349">
        <v>5</v>
      </c>
      <c r="C91" s="349" t="s">
        <v>15</v>
      </c>
      <c r="D91" s="349"/>
      <c r="E91" s="349"/>
      <c r="F91" s="349"/>
      <c r="G91" s="412" t="s">
        <v>213</v>
      </c>
      <c r="H91" s="349"/>
    </row>
    <row r="92" spans="1:8">
      <c r="A92" s="155"/>
      <c r="B92" s="225"/>
      <c r="C92" s="225"/>
      <c r="D92" s="225"/>
      <c r="E92" s="225"/>
      <c r="F92" s="225"/>
      <c r="G92" s="425"/>
      <c r="H92" s="425"/>
    </row>
    <row r="93" spans="1:8" ht="31.5">
      <c r="A93" s="155">
        <v>9</v>
      </c>
      <c r="B93" s="347" t="s">
        <v>0</v>
      </c>
      <c r="C93" s="347" t="s">
        <v>1</v>
      </c>
      <c r="D93" s="404" t="s">
        <v>286</v>
      </c>
      <c r="E93" s="404" t="s">
        <v>287</v>
      </c>
      <c r="F93" s="404" t="s">
        <v>288</v>
      </c>
      <c r="G93" s="404" t="s">
        <v>289</v>
      </c>
      <c r="H93" s="404" t="s">
        <v>290</v>
      </c>
    </row>
    <row r="94" spans="1:8" ht="45">
      <c r="A94" s="155"/>
      <c r="B94" s="348">
        <v>1</v>
      </c>
      <c r="C94" s="385" t="s">
        <v>11</v>
      </c>
      <c r="D94" s="367" t="s">
        <v>174</v>
      </c>
      <c r="E94" s="366" t="s">
        <v>213</v>
      </c>
      <c r="F94" s="367" t="s">
        <v>173</v>
      </c>
      <c r="G94" s="367" t="s">
        <v>216</v>
      </c>
      <c r="H94" s="367" t="s">
        <v>172</v>
      </c>
    </row>
    <row r="95" spans="1:8" ht="45">
      <c r="A95" s="155"/>
      <c r="B95" s="348">
        <v>2</v>
      </c>
      <c r="C95" s="385" t="s">
        <v>12</v>
      </c>
      <c r="D95" s="367" t="s">
        <v>174</v>
      </c>
      <c r="E95" s="366" t="s">
        <v>213</v>
      </c>
      <c r="F95" s="367" t="s">
        <v>214</v>
      </c>
      <c r="G95" s="366" t="s">
        <v>217</v>
      </c>
      <c r="H95" s="367" t="s">
        <v>175</v>
      </c>
    </row>
    <row r="96" spans="1:8" ht="51.75">
      <c r="A96" s="155"/>
      <c r="B96" s="348">
        <v>3</v>
      </c>
      <c r="C96" s="385" t="s">
        <v>13</v>
      </c>
      <c r="D96" s="367" t="s">
        <v>212</v>
      </c>
      <c r="E96" s="366" t="s">
        <v>213</v>
      </c>
      <c r="F96" s="367" t="s">
        <v>214</v>
      </c>
      <c r="G96" s="366" t="s">
        <v>218</v>
      </c>
      <c r="H96" s="367" t="s">
        <v>175</v>
      </c>
    </row>
    <row r="97" spans="1:8" ht="77.25">
      <c r="A97" s="155"/>
      <c r="B97" s="348">
        <v>4</v>
      </c>
      <c r="C97" s="385" t="s">
        <v>14</v>
      </c>
      <c r="D97" s="410" t="s">
        <v>220</v>
      </c>
      <c r="E97" s="366" t="s">
        <v>215</v>
      </c>
      <c r="F97" s="367" t="s">
        <v>214</v>
      </c>
      <c r="G97" s="366" t="s">
        <v>219</v>
      </c>
      <c r="H97" s="367" t="s">
        <v>175</v>
      </c>
    </row>
    <row r="98" spans="1:8" ht="45">
      <c r="A98" s="155"/>
      <c r="B98" s="350">
        <v>5</v>
      </c>
      <c r="C98" s="385" t="s">
        <v>15</v>
      </c>
      <c r="D98" s="413" t="s">
        <v>174</v>
      </c>
      <c r="E98" s="373"/>
      <c r="F98" s="373"/>
      <c r="G98" s="412" t="s">
        <v>213</v>
      </c>
      <c r="H98" s="373"/>
    </row>
    <row r="99" spans="1:8">
      <c r="A99" s="155"/>
      <c r="B99" s="225"/>
      <c r="C99" s="225"/>
      <c r="D99" s="225"/>
      <c r="E99" s="225"/>
      <c r="F99" s="225"/>
      <c r="G99" s="425"/>
      <c r="H99" s="425"/>
    </row>
    <row r="100" spans="1:8" ht="31.5">
      <c r="A100" s="155">
        <v>10</v>
      </c>
      <c r="B100" s="347" t="s">
        <v>0</v>
      </c>
      <c r="C100" s="347" t="s">
        <v>1</v>
      </c>
      <c r="D100" s="404" t="s">
        <v>291</v>
      </c>
      <c r="E100" s="404" t="s">
        <v>292</v>
      </c>
      <c r="F100" s="404" t="s">
        <v>293</v>
      </c>
      <c r="G100" s="404" t="s">
        <v>294</v>
      </c>
      <c r="H100" s="404" t="s">
        <v>295</v>
      </c>
    </row>
    <row r="101" spans="1:8" ht="45">
      <c r="A101" s="155"/>
      <c r="B101" s="348">
        <v>1</v>
      </c>
      <c r="C101" s="385" t="s">
        <v>11</v>
      </c>
      <c r="D101" s="367" t="s">
        <v>174</v>
      </c>
      <c r="E101" s="366" t="s">
        <v>213</v>
      </c>
      <c r="F101" s="367" t="s">
        <v>173</v>
      </c>
      <c r="G101" s="367" t="s">
        <v>216</v>
      </c>
      <c r="H101" s="367" t="s">
        <v>172</v>
      </c>
    </row>
    <row r="102" spans="1:8" ht="45">
      <c r="A102" s="155"/>
      <c r="B102" s="348">
        <v>2</v>
      </c>
      <c r="C102" s="385" t="s">
        <v>12</v>
      </c>
      <c r="D102" s="367" t="s">
        <v>174</v>
      </c>
      <c r="E102" s="366" t="s">
        <v>213</v>
      </c>
      <c r="F102" s="367" t="s">
        <v>214</v>
      </c>
      <c r="G102" s="366" t="s">
        <v>217</v>
      </c>
      <c r="H102" s="367" t="s">
        <v>175</v>
      </c>
    </row>
    <row r="103" spans="1:8" ht="51.75">
      <c r="A103" s="155"/>
      <c r="B103" s="348">
        <v>3</v>
      </c>
      <c r="C103" s="385" t="s">
        <v>13</v>
      </c>
      <c r="D103" s="367" t="s">
        <v>212</v>
      </c>
      <c r="E103" s="366" t="s">
        <v>213</v>
      </c>
      <c r="F103" s="367" t="s">
        <v>214</v>
      </c>
      <c r="G103" s="366" t="s">
        <v>218</v>
      </c>
      <c r="H103" s="367" t="s">
        <v>175</v>
      </c>
    </row>
    <row r="104" spans="1:8" ht="77.25">
      <c r="A104" s="155"/>
      <c r="B104" s="348">
        <v>4</v>
      </c>
      <c r="C104" s="385" t="s">
        <v>14</v>
      </c>
      <c r="D104" s="410" t="s">
        <v>220</v>
      </c>
      <c r="E104" s="366" t="s">
        <v>215</v>
      </c>
      <c r="F104" s="367" t="s">
        <v>214</v>
      </c>
      <c r="G104" s="366" t="s">
        <v>219</v>
      </c>
      <c r="H104" s="367" t="s">
        <v>175</v>
      </c>
    </row>
    <row r="105" spans="1:8" ht="45">
      <c r="A105" s="155"/>
      <c r="B105" s="350">
        <v>5</v>
      </c>
      <c r="C105" s="385" t="s">
        <v>15</v>
      </c>
      <c r="D105" s="413" t="s">
        <v>174</v>
      </c>
      <c r="E105" s="373"/>
      <c r="F105" s="373"/>
      <c r="G105" s="373"/>
      <c r="H105" s="373"/>
    </row>
    <row r="106" spans="1:8">
      <c r="A106" s="155"/>
      <c r="B106" s="225"/>
      <c r="C106" s="225"/>
      <c r="D106" s="225"/>
      <c r="E106" s="225"/>
      <c r="F106" s="225"/>
      <c r="G106" s="425"/>
      <c r="H106" s="425"/>
    </row>
    <row r="107" spans="1:8" ht="32.25" thickBot="1">
      <c r="A107" s="155">
        <v>11</v>
      </c>
      <c r="B107" s="347" t="s">
        <v>0</v>
      </c>
      <c r="C107" s="347" t="s">
        <v>1</v>
      </c>
      <c r="D107" s="354" t="s">
        <v>296</v>
      </c>
      <c r="E107" s="354" t="s">
        <v>297</v>
      </c>
      <c r="F107" s="354" t="s">
        <v>298</v>
      </c>
      <c r="G107" s="354" t="s">
        <v>299</v>
      </c>
      <c r="H107" s="354" t="s">
        <v>300</v>
      </c>
    </row>
    <row r="108" spans="1:8" ht="30" thickTop="1">
      <c r="A108" s="155"/>
      <c r="B108" s="348">
        <v>1</v>
      </c>
      <c r="C108" s="349" t="s">
        <v>11</v>
      </c>
      <c r="D108" s="416" t="s">
        <v>341</v>
      </c>
      <c r="E108" s="416" t="s">
        <v>341</v>
      </c>
      <c r="F108" s="416" t="s">
        <v>341</v>
      </c>
      <c r="G108" s="416" t="s">
        <v>341</v>
      </c>
      <c r="H108" s="416" t="s">
        <v>341</v>
      </c>
    </row>
    <row r="109" spans="1:8" ht="29.25">
      <c r="A109" s="155"/>
      <c r="B109" s="348">
        <v>2</v>
      </c>
      <c r="C109" s="349" t="s">
        <v>12</v>
      </c>
      <c r="D109" s="226"/>
      <c r="E109" s="226"/>
      <c r="F109" s="228"/>
      <c r="G109" s="226"/>
      <c r="H109" s="226"/>
    </row>
    <row r="110" spans="1:8" ht="29.25">
      <c r="A110" s="155"/>
      <c r="B110" s="348">
        <v>3</v>
      </c>
      <c r="C110" s="349" t="s">
        <v>13</v>
      </c>
      <c r="D110" s="226"/>
      <c r="E110" s="226"/>
      <c r="F110" s="226"/>
      <c r="G110" s="226"/>
      <c r="H110" s="226"/>
    </row>
    <row r="111" spans="1:8" ht="29.25">
      <c r="A111" s="155"/>
      <c r="B111" s="348">
        <v>4</v>
      </c>
      <c r="C111" s="349" t="s">
        <v>14</v>
      </c>
      <c r="D111" s="226"/>
      <c r="E111" s="226"/>
      <c r="F111" s="226"/>
      <c r="G111" s="226"/>
      <c r="H111" s="226"/>
    </row>
    <row r="112" spans="1:8" ht="29.25">
      <c r="A112" s="155"/>
      <c r="B112" s="350">
        <v>5</v>
      </c>
      <c r="C112" s="349" t="s">
        <v>15</v>
      </c>
      <c r="D112" s="226"/>
      <c r="E112" s="226"/>
      <c r="F112" s="226"/>
      <c r="G112" s="226"/>
      <c r="H112" s="226"/>
    </row>
    <row r="113" spans="1:8">
      <c r="A113" s="155"/>
      <c r="B113" s="225"/>
      <c r="C113" s="225"/>
      <c r="D113" s="225"/>
      <c r="E113" s="225"/>
      <c r="F113" s="225"/>
      <c r="G113" s="425"/>
      <c r="H113" s="425"/>
    </row>
    <row r="114" spans="1:8" ht="32.25" thickBot="1">
      <c r="A114" s="155">
        <v>12</v>
      </c>
      <c r="B114" s="347" t="s">
        <v>0</v>
      </c>
      <c r="C114" s="347" t="s">
        <v>1</v>
      </c>
      <c r="D114" s="354" t="s">
        <v>301</v>
      </c>
      <c r="E114" s="354" t="s">
        <v>302</v>
      </c>
      <c r="F114" s="354" t="s">
        <v>339</v>
      </c>
      <c r="G114" s="354" t="s">
        <v>303</v>
      </c>
      <c r="H114" s="354" t="s">
        <v>304</v>
      </c>
    </row>
    <row r="115" spans="1:8" ht="30" thickTop="1">
      <c r="A115" s="155"/>
      <c r="B115" s="348">
        <v>1</v>
      </c>
      <c r="C115" s="349" t="s">
        <v>11</v>
      </c>
      <c r="D115" s="416" t="s">
        <v>341</v>
      </c>
      <c r="E115" s="416" t="s">
        <v>341</v>
      </c>
      <c r="F115" s="416" t="s">
        <v>341</v>
      </c>
      <c r="G115" s="416" t="s">
        <v>341</v>
      </c>
      <c r="H115" s="416" t="s">
        <v>341</v>
      </c>
    </row>
    <row r="116" spans="1:8" ht="29.25">
      <c r="A116" s="155"/>
      <c r="B116" s="348">
        <v>2</v>
      </c>
      <c r="C116" s="349" t="s">
        <v>12</v>
      </c>
      <c r="D116" s="226"/>
      <c r="E116" s="226"/>
      <c r="F116" s="226"/>
      <c r="G116" s="226"/>
      <c r="H116" s="226"/>
    </row>
    <row r="117" spans="1:8" ht="29.25">
      <c r="A117" s="155"/>
      <c r="B117" s="348">
        <v>3</v>
      </c>
      <c r="C117" s="349" t="s">
        <v>13</v>
      </c>
      <c r="D117" s="226"/>
      <c r="E117" s="226"/>
      <c r="F117" s="226"/>
      <c r="G117" s="226"/>
      <c r="H117" s="226"/>
    </row>
    <row r="118" spans="1:8" ht="29.25">
      <c r="A118" s="155"/>
      <c r="B118" s="348">
        <v>4</v>
      </c>
      <c r="C118" s="349" t="s">
        <v>14</v>
      </c>
      <c r="D118" s="226"/>
      <c r="E118" s="226"/>
      <c r="F118" s="226"/>
      <c r="G118" s="226"/>
      <c r="H118" s="226"/>
    </row>
    <row r="119" spans="1:8" ht="29.25">
      <c r="A119" s="155"/>
      <c r="B119" s="350">
        <v>5</v>
      </c>
      <c r="C119" s="349" t="s">
        <v>15</v>
      </c>
      <c r="D119" s="226"/>
      <c r="E119" s="226"/>
      <c r="F119" s="226"/>
      <c r="G119" s="226"/>
      <c r="H119" s="226"/>
    </row>
    <row r="120" spans="1:8">
      <c r="A120" s="155"/>
      <c r="B120" s="225"/>
      <c r="C120" s="225"/>
      <c r="D120" s="225"/>
      <c r="E120" s="225"/>
      <c r="F120" s="225"/>
      <c r="G120" s="425"/>
      <c r="H120" s="425"/>
    </row>
    <row r="121" spans="1:8">
      <c r="A121" s="155"/>
      <c r="B121" s="225"/>
      <c r="C121" s="225"/>
      <c r="D121" s="225"/>
      <c r="E121" s="225"/>
      <c r="F121" s="225"/>
      <c r="G121" s="425"/>
      <c r="H121" s="425"/>
    </row>
    <row r="122" spans="1:8" ht="31.5">
      <c r="A122" s="155">
        <v>13</v>
      </c>
      <c r="B122" s="347" t="s">
        <v>0</v>
      </c>
      <c r="C122" s="347" t="s">
        <v>1</v>
      </c>
      <c r="D122" s="386" t="s">
        <v>305</v>
      </c>
      <c r="E122" s="386" t="s">
        <v>306</v>
      </c>
      <c r="F122" s="386" t="s">
        <v>307</v>
      </c>
      <c r="G122" s="386" t="s">
        <v>308</v>
      </c>
      <c r="H122" s="386" t="s">
        <v>309</v>
      </c>
    </row>
    <row r="123" spans="1:8" ht="45">
      <c r="A123" s="155"/>
      <c r="B123" s="348">
        <v>1</v>
      </c>
      <c r="C123" s="385" t="s">
        <v>11</v>
      </c>
      <c r="D123" s="367"/>
      <c r="E123" s="366" t="s">
        <v>213</v>
      </c>
      <c r="F123" s="367" t="s">
        <v>173</v>
      </c>
      <c r="G123" s="367" t="s">
        <v>216</v>
      </c>
      <c r="H123" s="367" t="s">
        <v>172</v>
      </c>
    </row>
    <row r="124" spans="1:8" ht="45">
      <c r="A124" s="155"/>
      <c r="B124" s="348">
        <v>2</v>
      </c>
      <c r="C124" s="385" t="s">
        <v>12</v>
      </c>
      <c r="D124" s="367"/>
      <c r="E124" s="366" t="s">
        <v>213</v>
      </c>
      <c r="F124" s="367" t="s">
        <v>214</v>
      </c>
      <c r="G124" s="366" t="s">
        <v>217</v>
      </c>
      <c r="H124" s="367" t="s">
        <v>175</v>
      </c>
    </row>
    <row r="125" spans="1:8" ht="51.75">
      <c r="A125" s="155"/>
      <c r="B125" s="348">
        <v>3</v>
      </c>
      <c r="C125" s="385" t="s">
        <v>13</v>
      </c>
      <c r="E125" s="366" t="s">
        <v>213</v>
      </c>
      <c r="F125" s="367" t="s">
        <v>214</v>
      </c>
      <c r="G125" s="366" t="s">
        <v>218</v>
      </c>
      <c r="H125" s="367" t="s">
        <v>175</v>
      </c>
    </row>
    <row r="126" spans="1:8" ht="51.75">
      <c r="A126" s="155"/>
      <c r="B126" s="348">
        <v>4</v>
      </c>
      <c r="C126" s="385" t="s">
        <v>14</v>
      </c>
      <c r="E126" s="366" t="s">
        <v>215</v>
      </c>
      <c r="F126" s="367" t="s">
        <v>214</v>
      </c>
      <c r="G126" s="366" t="s">
        <v>219</v>
      </c>
      <c r="H126" s="367" t="s">
        <v>175</v>
      </c>
    </row>
    <row r="127" spans="1:8" ht="29.25">
      <c r="A127" s="155"/>
      <c r="B127" s="350">
        <v>5</v>
      </c>
      <c r="C127" s="385" t="s">
        <v>15</v>
      </c>
      <c r="D127" s="413"/>
      <c r="E127" s="394"/>
      <c r="F127" s="394"/>
      <c r="G127" s="394"/>
      <c r="H127" s="394"/>
    </row>
    <row r="128" spans="1:8">
      <c r="A128" s="155"/>
      <c r="B128" s="225"/>
      <c r="C128" s="225"/>
      <c r="D128" s="353"/>
      <c r="E128" s="353"/>
      <c r="F128" s="353"/>
      <c r="G128" s="427"/>
      <c r="H128" s="427"/>
    </row>
    <row r="129" spans="1:8" ht="31.5">
      <c r="A129" s="155"/>
      <c r="B129" s="347" t="s">
        <v>0</v>
      </c>
      <c r="C129" s="347" t="s">
        <v>1</v>
      </c>
      <c r="D129" s="386" t="s">
        <v>310</v>
      </c>
      <c r="E129" s="386" t="s">
        <v>311</v>
      </c>
      <c r="F129" s="386" t="s">
        <v>312</v>
      </c>
      <c r="G129" s="386" t="s">
        <v>313</v>
      </c>
      <c r="H129" s="386" t="s">
        <v>314</v>
      </c>
    </row>
    <row r="130" spans="1:8" ht="45">
      <c r="A130" s="155">
        <v>14</v>
      </c>
      <c r="B130" s="348">
        <v>1</v>
      </c>
      <c r="C130" s="385" t="s">
        <v>11</v>
      </c>
      <c r="D130" s="367" t="s">
        <v>174</v>
      </c>
      <c r="E130" s="366" t="s">
        <v>213</v>
      </c>
      <c r="F130" s="367" t="s">
        <v>173</v>
      </c>
      <c r="G130" s="367" t="s">
        <v>216</v>
      </c>
    </row>
    <row r="131" spans="1:8" ht="45">
      <c r="A131" s="155"/>
      <c r="B131" s="348">
        <v>2</v>
      </c>
      <c r="C131" s="385" t="s">
        <v>12</v>
      </c>
      <c r="D131" s="367" t="s">
        <v>174</v>
      </c>
      <c r="E131" s="366" t="s">
        <v>213</v>
      </c>
      <c r="F131" s="367" t="s">
        <v>214</v>
      </c>
      <c r="G131" s="366" t="s">
        <v>217</v>
      </c>
      <c r="H131" s="367" t="s">
        <v>175</v>
      </c>
    </row>
    <row r="132" spans="1:8" ht="51.75">
      <c r="A132" s="155"/>
      <c r="B132" s="348">
        <v>3</v>
      </c>
      <c r="C132" s="385" t="s">
        <v>13</v>
      </c>
      <c r="D132" s="367" t="s">
        <v>212</v>
      </c>
      <c r="E132" s="366" t="s">
        <v>213</v>
      </c>
      <c r="F132" s="367" t="s">
        <v>214</v>
      </c>
      <c r="G132" s="366" t="s">
        <v>218</v>
      </c>
      <c r="H132" s="367" t="s">
        <v>175</v>
      </c>
    </row>
    <row r="133" spans="1:8" ht="77.25">
      <c r="A133" s="155"/>
      <c r="B133" s="348">
        <v>4</v>
      </c>
      <c r="C133" s="385" t="s">
        <v>14</v>
      </c>
      <c r="D133" s="410" t="s">
        <v>220</v>
      </c>
      <c r="E133" s="366" t="s">
        <v>215</v>
      </c>
      <c r="F133" s="367" t="s">
        <v>214</v>
      </c>
      <c r="G133" s="366" t="s">
        <v>219</v>
      </c>
      <c r="H133" s="367" t="s">
        <v>175</v>
      </c>
    </row>
    <row r="134" spans="1:8" ht="45">
      <c r="A134" s="155"/>
      <c r="B134" s="350">
        <v>5</v>
      </c>
      <c r="C134" s="385" t="s">
        <v>15</v>
      </c>
      <c r="D134" s="413" t="s">
        <v>174</v>
      </c>
      <c r="E134" s="413" t="s">
        <v>174</v>
      </c>
      <c r="F134" s="413" t="s">
        <v>174</v>
      </c>
      <c r="G134" s="413" t="s">
        <v>174</v>
      </c>
      <c r="H134" s="373"/>
    </row>
    <row r="135" spans="1:8">
      <c r="A135" s="155"/>
      <c r="B135" s="225"/>
      <c r="C135" s="225"/>
      <c r="D135" s="225"/>
      <c r="E135" s="225"/>
      <c r="F135" s="225"/>
      <c r="G135" s="425"/>
      <c r="H135" s="425"/>
    </row>
    <row r="136" spans="1:8" ht="31.5">
      <c r="A136" s="155"/>
      <c r="B136" s="347" t="s">
        <v>0</v>
      </c>
      <c r="C136" s="347" t="s">
        <v>1</v>
      </c>
      <c r="D136" s="386" t="s">
        <v>315</v>
      </c>
      <c r="E136" s="386" t="s">
        <v>316</v>
      </c>
      <c r="F136" s="386" t="s">
        <v>390</v>
      </c>
      <c r="G136" s="386" t="s">
        <v>318</v>
      </c>
      <c r="H136" s="386" t="s">
        <v>319</v>
      </c>
    </row>
    <row r="137" spans="1:8" ht="45">
      <c r="A137" s="155">
        <v>15</v>
      </c>
      <c r="B137" s="348">
        <v>1</v>
      </c>
      <c r="C137" s="385" t="s">
        <v>11</v>
      </c>
      <c r="D137" s="367" t="s">
        <v>174</v>
      </c>
      <c r="E137" s="366" t="s">
        <v>213</v>
      </c>
      <c r="F137" s="367" t="s">
        <v>173</v>
      </c>
      <c r="G137" s="367" t="s">
        <v>216</v>
      </c>
      <c r="H137" s="367" t="s">
        <v>172</v>
      </c>
    </row>
    <row r="138" spans="1:8" ht="45">
      <c r="A138" s="155"/>
      <c r="B138" s="348">
        <v>2</v>
      </c>
      <c r="C138" s="385" t="s">
        <v>12</v>
      </c>
      <c r="D138" s="367" t="s">
        <v>174</v>
      </c>
      <c r="E138" s="366" t="s">
        <v>213</v>
      </c>
      <c r="F138" s="367" t="s">
        <v>214</v>
      </c>
      <c r="G138" s="366" t="s">
        <v>217</v>
      </c>
      <c r="H138" s="367" t="s">
        <v>175</v>
      </c>
    </row>
    <row r="139" spans="1:8" ht="51.75">
      <c r="A139" s="155"/>
      <c r="B139" s="348">
        <v>3</v>
      </c>
      <c r="C139" s="385" t="s">
        <v>13</v>
      </c>
      <c r="D139" s="367" t="s">
        <v>212</v>
      </c>
      <c r="E139" s="366" t="s">
        <v>213</v>
      </c>
      <c r="F139" s="367" t="s">
        <v>214</v>
      </c>
      <c r="G139" s="366" t="s">
        <v>218</v>
      </c>
      <c r="H139" s="367" t="s">
        <v>175</v>
      </c>
    </row>
    <row r="140" spans="1:8" ht="77.25">
      <c r="A140" s="155"/>
      <c r="B140" s="348">
        <v>4</v>
      </c>
      <c r="C140" s="385" t="s">
        <v>14</v>
      </c>
      <c r="D140" s="410" t="s">
        <v>220</v>
      </c>
      <c r="E140" s="366" t="s">
        <v>215</v>
      </c>
      <c r="F140" s="367" t="s">
        <v>214</v>
      </c>
      <c r="G140" s="366" t="s">
        <v>219</v>
      </c>
      <c r="H140" s="367" t="s">
        <v>175</v>
      </c>
    </row>
    <row r="141" spans="1:8" ht="77.25">
      <c r="A141" s="155"/>
      <c r="B141" s="350">
        <v>5</v>
      </c>
      <c r="C141" s="385" t="s">
        <v>15</v>
      </c>
      <c r="D141" s="403" t="s">
        <v>212</v>
      </c>
      <c r="E141" s="367" t="s">
        <v>212</v>
      </c>
      <c r="F141" s="410" t="s">
        <v>220</v>
      </c>
      <c r="G141" s="413" t="s">
        <v>172</v>
      </c>
      <c r="H141" s="413" t="s">
        <v>172</v>
      </c>
    </row>
    <row r="142" spans="1:8">
      <c r="A142" s="155"/>
      <c r="B142" s="225"/>
      <c r="C142" s="225"/>
      <c r="D142" s="225"/>
      <c r="F142" s="225"/>
      <c r="G142" s="425"/>
      <c r="H142" s="425"/>
    </row>
    <row r="143" spans="1:8">
      <c r="A143" s="155"/>
      <c r="B143" s="225"/>
      <c r="C143" s="225"/>
      <c r="D143" s="225"/>
      <c r="E143" s="225"/>
      <c r="F143" s="225"/>
      <c r="G143" s="425"/>
      <c r="H143" s="425"/>
    </row>
    <row r="144" spans="1:8" ht="31.5">
      <c r="A144" s="155"/>
      <c r="B144" s="347" t="s">
        <v>0</v>
      </c>
      <c r="C144" s="347" t="s">
        <v>1</v>
      </c>
      <c r="D144" s="386" t="s">
        <v>320</v>
      </c>
      <c r="E144" s="386" t="s">
        <v>321</v>
      </c>
      <c r="F144" s="386" t="s">
        <v>322</v>
      </c>
      <c r="G144" s="386" t="s">
        <v>323</v>
      </c>
      <c r="H144" s="386" t="s">
        <v>324</v>
      </c>
    </row>
    <row r="145" spans="1:8" ht="45">
      <c r="A145" s="155">
        <v>16</v>
      </c>
      <c r="B145" s="348">
        <v>1</v>
      </c>
      <c r="C145" s="385" t="s">
        <v>11</v>
      </c>
      <c r="D145" s="367" t="s">
        <v>174</v>
      </c>
      <c r="E145" s="366" t="s">
        <v>213</v>
      </c>
      <c r="F145" s="367" t="s">
        <v>173</v>
      </c>
      <c r="G145" s="367" t="s">
        <v>216</v>
      </c>
      <c r="H145" s="367" t="s">
        <v>172</v>
      </c>
    </row>
    <row r="146" spans="1:8" ht="45">
      <c r="A146" s="155"/>
      <c r="B146" s="348">
        <v>2</v>
      </c>
      <c r="C146" s="385" t="s">
        <v>12</v>
      </c>
      <c r="D146" s="367" t="s">
        <v>174</v>
      </c>
      <c r="E146" s="366" t="s">
        <v>213</v>
      </c>
      <c r="F146" s="367" t="s">
        <v>214</v>
      </c>
      <c r="G146" s="366" t="s">
        <v>217</v>
      </c>
      <c r="H146" s="367" t="s">
        <v>175</v>
      </c>
    </row>
    <row r="147" spans="1:8" ht="51.75">
      <c r="A147" s="155"/>
      <c r="B147" s="6">
        <v>3</v>
      </c>
      <c r="C147" s="379" t="s">
        <v>13</v>
      </c>
      <c r="D147" s="367" t="s">
        <v>212</v>
      </c>
      <c r="E147" s="366" t="s">
        <v>213</v>
      </c>
      <c r="F147" s="367" t="s">
        <v>214</v>
      </c>
      <c r="G147" s="366" t="s">
        <v>218</v>
      </c>
      <c r="H147" s="367" t="s">
        <v>175</v>
      </c>
    </row>
    <row r="148" spans="1:8" ht="77.25">
      <c r="A148" s="155"/>
      <c r="B148" s="6">
        <v>4</v>
      </c>
      <c r="C148" s="379" t="s">
        <v>14</v>
      </c>
      <c r="D148" s="410" t="s">
        <v>220</v>
      </c>
      <c r="E148" s="366" t="s">
        <v>215</v>
      </c>
      <c r="F148" s="367" t="s">
        <v>214</v>
      </c>
      <c r="G148" s="366" t="s">
        <v>219</v>
      </c>
      <c r="H148" s="367" t="s">
        <v>175</v>
      </c>
    </row>
    <row r="149" spans="1:8" ht="30">
      <c r="A149" s="155"/>
      <c r="B149" s="163">
        <v>5</v>
      </c>
      <c r="C149" s="379" t="s">
        <v>15</v>
      </c>
      <c r="D149" s="403" t="s">
        <v>212</v>
      </c>
      <c r="E149" s="412"/>
      <c r="F149" s="393"/>
      <c r="G149" s="373"/>
      <c r="H149" s="413" t="s">
        <v>175</v>
      </c>
    </row>
    <row r="150" spans="1:8" ht="29.25">
      <c r="A150" s="155"/>
      <c r="B150" s="6">
        <v>6</v>
      </c>
      <c r="C150" s="15" t="s">
        <v>15</v>
      </c>
      <c r="D150" s="13"/>
      <c r="E150" s="6"/>
      <c r="F150" s="155"/>
      <c r="G150" s="428"/>
      <c r="H150" s="428"/>
    </row>
    <row r="151" spans="1:8">
      <c r="A151" s="155"/>
      <c r="B151" s="155"/>
      <c r="C151" s="155"/>
      <c r="D151" s="155"/>
      <c r="E151" s="155"/>
      <c r="F151" s="155"/>
    </row>
    <row r="152" spans="1:8">
      <c r="A152" s="155"/>
      <c r="B152" s="155"/>
      <c r="C152" s="155"/>
      <c r="D152" s="155"/>
      <c r="E152" s="155"/>
      <c r="F152" s="155"/>
    </row>
    <row r="153" spans="1:8" ht="27.75" customHeight="1">
      <c r="A153" s="155"/>
      <c r="B153" s="224" t="s">
        <v>0</v>
      </c>
      <c r="C153" s="224" t="s">
        <v>1</v>
      </c>
      <c r="D153" s="364" t="s">
        <v>325</v>
      </c>
      <c r="E153" s="364" t="s">
        <v>326</v>
      </c>
      <c r="F153" s="364" t="s">
        <v>327</v>
      </c>
      <c r="G153" s="364" t="s">
        <v>328</v>
      </c>
      <c r="H153" s="364" t="s">
        <v>329</v>
      </c>
    </row>
    <row r="154" spans="1:8" ht="45">
      <c r="A154" s="155">
        <v>17</v>
      </c>
      <c r="B154" s="6">
        <v>1</v>
      </c>
      <c r="C154" s="379" t="s">
        <v>11</v>
      </c>
      <c r="D154" s="367" t="s">
        <v>174</v>
      </c>
      <c r="E154" s="366" t="s">
        <v>213</v>
      </c>
      <c r="F154" s="367" t="s">
        <v>173</v>
      </c>
      <c r="G154" s="367" t="s">
        <v>216</v>
      </c>
      <c r="H154" s="367" t="s">
        <v>172</v>
      </c>
    </row>
    <row r="155" spans="1:8" ht="45">
      <c r="A155" s="155"/>
      <c r="B155" s="6">
        <v>2</v>
      </c>
      <c r="C155" s="379" t="s">
        <v>12</v>
      </c>
      <c r="D155" s="367" t="s">
        <v>174</v>
      </c>
      <c r="E155" s="366" t="s">
        <v>213</v>
      </c>
      <c r="F155" s="367" t="s">
        <v>214</v>
      </c>
      <c r="G155" s="366" t="s">
        <v>217</v>
      </c>
      <c r="H155" s="367" t="s">
        <v>175</v>
      </c>
    </row>
    <row r="156" spans="1:8" ht="51.75">
      <c r="A156" s="155"/>
      <c r="B156" s="6">
        <v>3</v>
      </c>
      <c r="C156" s="379" t="s">
        <v>13</v>
      </c>
      <c r="D156" s="367" t="s">
        <v>212</v>
      </c>
      <c r="E156" s="366" t="s">
        <v>213</v>
      </c>
      <c r="F156" s="367" t="s">
        <v>214</v>
      </c>
      <c r="G156" s="366" t="s">
        <v>218</v>
      </c>
      <c r="H156" s="367" t="s">
        <v>175</v>
      </c>
    </row>
    <row r="157" spans="1:8" ht="77.25">
      <c r="A157" s="155"/>
      <c r="B157" s="6">
        <v>4</v>
      </c>
      <c r="C157" s="379" t="s">
        <v>14</v>
      </c>
      <c r="D157" s="410" t="s">
        <v>220</v>
      </c>
      <c r="E157" s="366" t="s">
        <v>215</v>
      </c>
      <c r="F157" s="367" t="s">
        <v>214</v>
      </c>
      <c r="G157" s="366" t="s">
        <v>219</v>
      </c>
      <c r="H157" s="367" t="s">
        <v>175</v>
      </c>
    </row>
    <row r="158" spans="1:8" ht="77.25">
      <c r="A158" s="155"/>
      <c r="B158" s="6">
        <v>5</v>
      </c>
      <c r="C158" s="379" t="s">
        <v>15</v>
      </c>
      <c r="D158" s="411" t="s">
        <v>220</v>
      </c>
      <c r="E158" s="411" t="s">
        <v>215</v>
      </c>
      <c r="G158" s="366" t="s">
        <v>218</v>
      </c>
      <c r="H158" s="403" t="s">
        <v>175</v>
      </c>
    </row>
    <row r="159" spans="1:8" ht="51.75">
      <c r="A159" s="155"/>
      <c r="B159" s="6">
        <v>6</v>
      </c>
      <c r="C159" s="15"/>
      <c r="D159" s="31"/>
      <c r="E159" s="31"/>
      <c r="F159" s="31"/>
      <c r="G159" s="366" t="s">
        <v>219</v>
      </c>
      <c r="H159" s="31"/>
    </row>
    <row r="160" spans="1:8">
      <c r="A160" s="155"/>
      <c r="B160" s="155"/>
      <c r="C160" s="155"/>
      <c r="D160" s="74"/>
      <c r="E160" s="74"/>
      <c r="F160" s="74"/>
      <c r="G160" s="74"/>
      <c r="H160" s="74"/>
    </row>
    <row r="161" spans="1:8">
      <c r="A161" s="155"/>
      <c r="B161" s="155"/>
      <c r="C161" s="155"/>
      <c r="D161" s="155"/>
      <c r="E161" s="155"/>
      <c r="F161" s="155"/>
    </row>
    <row r="162" spans="1:8">
      <c r="A162" s="155"/>
      <c r="B162" s="155"/>
      <c r="C162" s="155"/>
      <c r="D162" s="155"/>
      <c r="E162" s="155"/>
      <c r="F162" s="155"/>
    </row>
    <row r="163" spans="1:8" ht="28.5" customHeight="1">
      <c r="A163" s="155">
        <v>18</v>
      </c>
      <c r="B163" s="5" t="s">
        <v>0</v>
      </c>
      <c r="C163" s="5" t="s">
        <v>1</v>
      </c>
      <c r="D163" s="364" t="s">
        <v>330</v>
      </c>
      <c r="E163" s="364" t="s">
        <v>331</v>
      </c>
      <c r="F163" s="364" t="s">
        <v>332</v>
      </c>
      <c r="G163" s="364" t="s">
        <v>333</v>
      </c>
      <c r="H163" s="364" t="s">
        <v>334</v>
      </c>
    </row>
    <row r="164" spans="1:8" ht="45">
      <c r="A164" s="155"/>
      <c r="B164" s="6">
        <v>1</v>
      </c>
      <c r="C164" s="379" t="s">
        <v>11</v>
      </c>
      <c r="D164" s="367" t="s">
        <v>174</v>
      </c>
      <c r="E164" s="366" t="s">
        <v>213</v>
      </c>
      <c r="F164" s="367" t="s">
        <v>173</v>
      </c>
      <c r="G164" s="367" t="s">
        <v>216</v>
      </c>
      <c r="H164" s="367" t="s">
        <v>172</v>
      </c>
    </row>
    <row r="165" spans="1:8" ht="45">
      <c r="A165" s="155"/>
      <c r="B165" s="6">
        <v>2</v>
      </c>
      <c r="C165" s="379" t="s">
        <v>12</v>
      </c>
      <c r="D165" s="367" t="s">
        <v>174</v>
      </c>
      <c r="E165" s="366" t="s">
        <v>213</v>
      </c>
      <c r="F165" s="367" t="s">
        <v>214</v>
      </c>
      <c r="G165" s="366" t="s">
        <v>217</v>
      </c>
      <c r="H165" s="367" t="s">
        <v>175</v>
      </c>
    </row>
    <row r="166" spans="1:8" ht="45">
      <c r="A166" s="155"/>
      <c r="B166" s="6">
        <v>3</v>
      </c>
      <c r="C166" s="379" t="s">
        <v>13</v>
      </c>
      <c r="D166" s="367" t="s">
        <v>212</v>
      </c>
      <c r="E166" s="366" t="s">
        <v>213</v>
      </c>
      <c r="F166" s="367" t="s">
        <v>214</v>
      </c>
      <c r="H166" s="367" t="s">
        <v>175</v>
      </c>
    </row>
    <row r="167" spans="1:8" ht="77.25">
      <c r="A167" s="155"/>
      <c r="B167" s="6">
        <v>4</v>
      </c>
      <c r="C167" s="379" t="s">
        <v>14</v>
      </c>
      <c r="D167" s="410" t="s">
        <v>220</v>
      </c>
      <c r="E167" s="366" t="s">
        <v>215</v>
      </c>
      <c r="F167" s="367" t="s">
        <v>214</v>
      </c>
      <c r="H167" s="367" t="s">
        <v>175</v>
      </c>
    </row>
    <row r="168" spans="1:8" ht="77.25">
      <c r="A168" s="155"/>
      <c r="B168" s="6">
        <v>5</v>
      </c>
      <c r="C168" s="379" t="s">
        <v>15</v>
      </c>
      <c r="D168" s="411" t="s">
        <v>220</v>
      </c>
      <c r="F168" s="382"/>
      <c r="G168" s="382"/>
      <c r="H168" s="403" t="s">
        <v>175</v>
      </c>
    </row>
    <row r="169" spans="1:8">
      <c r="A169" s="155"/>
      <c r="B169" s="6">
        <v>6</v>
      </c>
      <c r="C169" s="15"/>
      <c r="D169" s="271"/>
      <c r="E169" s="6"/>
      <c r="F169" s="271"/>
      <c r="G169" s="428"/>
      <c r="H169" s="428"/>
    </row>
    <row r="170" spans="1:8" s="155" customFormat="1">
      <c r="B170" s="296"/>
      <c r="C170" s="135"/>
      <c r="D170" s="136"/>
      <c r="E170" s="296"/>
      <c r="G170" s="429"/>
      <c r="H170" s="429"/>
    </row>
    <row r="171" spans="1:8" s="155" customFormat="1" ht="31.5" hidden="1" customHeight="1">
      <c r="A171" s="155">
        <v>19</v>
      </c>
      <c r="B171" s="5" t="s">
        <v>0</v>
      </c>
      <c r="C171" s="5" t="s">
        <v>1</v>
      </c>
      <c r="D171" s="5" t="s">
        <v>157</v>
      </c>
      <c r="E171" s="5" t="s">
        <v>158</v>
      </c>
      <c r="F171" s="5" t="s">
        <v>159</v>
      </c>
      <c r="G171" s="5" t="s">
        <v>160</v>
      </c>
      <c r="H171" s="5" t="s">
        <v>161</v>
      </c>
    </row>
    <row r="172" spans="1:8" s="155" customFormat="1" ht="29.25" hidden="1" customHeight="1">
      <c r="B172" s="6">
        <v>1</v>
      </c>
      <c r="C172" s="15" t="s">
        <v>11</v>
      </c>
      <c r="D172" s="226"/>
      <c r="E172" s="226"/>
      <c r="F172" s="226"/>
      <c r="G172" s="92"/>
      <c r="H172" s="92"/>
    </row>
    <row r="173" spans="1:8" s="155" customFormat="1" ht="29.25" hidden="1" customHeight="1">
      <c r="B173" s="6">
        <v>2</v>
      </c>
      <c r="C173" s="15" t="s">
        <v>12</v>
      </c>
      <c r="D173" s="226"/>
      <c r="E173" s="226"/>
      <c r="F173" s="226"/>
      <c r="G173" s="92"/>
      <c r="H173" s="92"/>
    </row>
    <row r="174" spans="1:8" s="155" customFormat="1" ht="29.25" hidden="1" customHeight="1">
      <c r="B174" s="6">
        <v>3</v>
      </c>
      <c r="C174" s="15" t="s">
        <v>13</v>
      </c>
      <c r="D174" s="226"/>
      <c r="E174" s="252"/>
      <c r="F174" s="226"/>
      <c r="G174" s="92"/>
      <c r="H174" s="92"/>
    </row>
    <row r="175" spans="1:8" s="155" customFormat="1" ht="29.25" hidden="1" customHeight="1">
      <c r="B175" s="6">
        <v>4</v>
      </c>
      <c r="C175" s="15" t="s">
        <v>14</v>
      </c>
      <c r="D175" s="226"/>
      <c r="E175" s="252"/>
      <c r="F175" s="226"/>
      <c r="G175" s="92"/>
      <c r="H175" s="92"/>
    </row>
    <row r="176" spans="1:8" s="155" customFormat="1" ht="29.25" hidden="1" customHeight="1">
      <c r="B176" s="6">
        <v>5</v>
      </c>
      <c r="C176" s="15" t="s">
        <v>15</v>
      </c>
      <c r="D176" s="226"/>
      <c r="E176" s="252"/>
      <c r="F176" s="252"/>
      <c r="G176" s="428"/>
      <c r="H176" s="428"/>
    </row>
    <row r="177" spans="1:18" s="155" customFormat="1" ht="15" hidden="1" customHeight="1">
      <c r="B177" s="6">
        <v>6</v>
      </c>
      <c r="C177" s="15"/>
      <c r="D177" s="13"/>
      <c r="E177" s="6"/>
      <c r="F177" s="6"/>
      <c r="G177" s="428"/>
      <c r="H177" s="428"/>
    </row>
    <row r="178" spans="1:18" s="155" customFormat="1" ht="15" hidden="1" customHeight="1">
      <c r="B178" s="296"/>
      <c r="C178" s="135"/>
      <c r="D178" s="136"/>
      <c r="E178" s="296"/>
      <c r="F178" s="296"/>
      <c r="G178" s="429"/>
      <c r="H178" s="429"/>
    </row>
    <row r="179" spans="1:18" s="155" customFormat="1" ht="31.5" hidden="1" customHeight="1">
      <c r="A179" s="155">
        <v>20</v>
      </c>
      <c r="B179" s="5" t="s">
        <v>0</v>
      </c>
      <c r="C179" s="5" t="s">
        <v>1</v>
      </c>
      <c r="D179" s="5" t="s">
        <v>162</v>
      </c>
      <c r="E179" s="224" t="s">
        <v>163</v>
      </c>
      <c r="F179" s="224" t="s">
        <v>164</v>
      </c>
      <c r="G179" s="224" t="s">
        <v>165</v>
      </c>
      <c r="H179" s="224" t="s">
        <v>166</v>
      </c>
    </row>
    <row r="180" spans="1:18" s="155" customFormat="1" ht="29.25" hidden="1" customHeight="1">
      <c r="B180" s="6">
        <v>1</v>
      </c>
      <c r="C180" s="15" t="s">
        <v>11</v>
      </c>
      <c r="D180" s="92"/>
      <c r="E180" s="92"/>
      <c r="F180" s="92"/>
      <c r="G180" s="92"/>
      <c r="H180" s="92"/>
    </row>
    <row r="181" spans="1:18" s="155" customFormat="1" ht="29.25" hidden="1" customHeight="1">
      <c r="B181" s="6">
        <v>2</v>
      </c>
      <c r="C181" s="15" t="s">
        <v>12</v>
      </c>
      <c r="D181" s="92"/>
      <c r="E181" s="92"/>
      <c r="F181" s="92"/>
      <c r="G181" s="92"/>
      <c r="H181" s="92"/>
    </row>
    <row r="182" spans="1:18" s="155" customFormat="1" ht="29.25" hidden="1" customHeight="1">
      <c r="B182" s="6">
        <v>3</v>
      </c>
      <c r="C182" s="15" t="s">
        <v>13</v>
      </c>
      <c r="D182" s="92"/>
      <c r="E182" s="92"/>
      <c r="F182" s="92"/>
      <c r="G182" s="92"/>
      <c r="H182" s="92"/>
    </row>
    <row r="183" spans="1:18" s="155" customFormat="1" ht="29.25" hidden="1" customHeight="1">
      <c r="B183" s="6">
        <v>4</v>
      </c>
      <c r="C183" s="15" t="s">
        <v>14</v>
      </c>
      <c r="D183" s="92"/>
      <c r="E183" s="92"/>
      <c r="F183" s="92"/>
      <c r="G183" s="92"/>
      <c r="H183" s="92"/>
    </row>
    <row r="184" spans="1:18" s="155" customFormat="1" ht="29.25" hidden="1" customHeight="1">
      <c r="B184" s="6">
        <v>5</v>
      </c>
      <c r="C184" s="15" t="s">
        <v>15</v>
      </c>
      <c r="D184" s="13"/>
      <c r="E184" s="6"/>
      <c r="F184" s="6"/>
      <c r="G184" s="428"/>
      <c r="H184" s="428"/>
    </row>
    <row r="185" spans="1:18" s="155" customFormat="1" ht="15" hidden="1" customHeight="1">
      <c r="B185" s="6">
        <v>6</v>
      </c>
      <c r="C185" s="15"/>
      <c r="D185" s="13"/>
      <c r="E185" s="6"/>
      <c r="F185" s="6"/>
      <c r="G185" s="428"/>
      <c r="H185" s="428"/>
    </row>
    <row r="186" spans="1:18" s="155" customFormat="1" ht="15" hidden="1" customHeight="1">
      <c r="B186" s="221"/>
      <c r="C186" s="222"/>
      <c r="D186" s="223"/>
      <c r="E186" s="221"/>
      <c r="F186" s="221"/>
      <c r="G186" s="430"/>
      <c r="H186" s="430"/>
    </row>
    <row r="187" spans="1:18">
      <c r="A187" s="155"/>
      <c r="B187" s="296"/>
      <c r="C187" s="135"/>
      <c r="D187" s="136"/>
      <c r="E187" s="296"/>
      <c r="F187" s="296"/>
      <c r="G187" s="429"/>
      <c r="H187" s="429"/>
      <c r="I187" s="155"/>
    </row>
    <row r="188" spans="1:18">
      <c r="A188" s="155"/>
      <c r="B188" s="155"/>
      <c r="C188" s="155"/>
      <c r="D188" s="155"/>
      <c r="E188" s="155"/>
      <c r="F188" s="155"/>
      <c r="I188" s="155"/>
    </row>
    <row r="189" spans="1:18" ht="26.25">
      <c r="A189" s="155"/>
      <c r="B189" s="244"/>
      <c r="C189" s="244"/>
      <c r="D189" s="244" t="s">
        <v>33</v>
      </c>
      <c r="E189" s="244"/>
      <c r="F189" s="244"/>
      <c r="G189" s="431"/>
      <c r="H189" s="431"/>
      <c r="I189" s="155"/>
    </row>
    <row r="190" spans="1:18" ht="31.5">
      <c r="A190" s="155"/>
      <c r="B190" s="5" t="s">
        <v>0</v>
      </c>
      <c r="C190" s="5" t="s">
        <v>1</v>
      </c>
      <c r="D190" s="404" t="s">
        <v>286</v>
      </c>
      <c r="E190" s="404" t="s">
        <v>287</v>
      </c>
      <c r="F190" s="404" t="s">
        <v>288</v>
      </c>
      <c r="G190" s="404" t="s">
        <v>289</v>
      </c>
      <c r="H190" s="404" t="s">
        <v>290</v>
      </c>
      <c r="I190" s="155"/>
      <c r="L190" s="27" t="s">
        <v>16</v>
      </c>
      <c r="M190" s="28" t="s">
        <v>17</v>
      </c>
      <c r="N190" s="29" t="s">
        <v>18</v>
      </c>
      <c r="O190" s="27" t="s">
        <v>3</v>
      </c>
      <c r="P190" s="27" t="s">
        <v>19</v>
      </c>
    </row>
    <row r="191" spans="1:18" ht="45">
      <c r="A191" s="155"/>
      <c r="B191" s="6">
        <v>1</v>
      </c>
      <c r="C191" s="379" t="s">
        <v>11</v>
      </c>
      <c r="D191" s="367" t="s">
        <v>174</v>
      </c>
      <c r="E191" s="366" t="s">
        <v>213</v>
      </c>
      <c r="F191" s="367" t="s">
        <v>173</v>
      </c>
      <c r="G191" s="367" t="s">
        <v>216</v>
      </c>
      <c r="H191" s="367" t="s">
        <v>172</v>
      </c>
      <c r="I191" s="155"/>
      <c r="L191" s="2">
        <v>1</v>
      </c>
      <c r="M191" s="228"/>
      <c r="N191" s="31" t="str">
        <f t="shared" ref="N191:N202" si="4">B10</f>
        <v xml:space="preserve">ΑΙΣΘΗΤΙΚΗ ΑΚΡΩΝ ΕΡΓΑΣΤΗΡΙΟ </v>
      </c>
      <c r="O191" s="32">
        <f t="shared" ref="O191:O202" si="5">E10</f>
        <v>2</v>
      </c>
      <c r="P191" s="33" t="s">
        <v>85</v>
      </c>
      <c r="R191" s="52" t="str">
        <f t="shared" ref="R191:R203" si="6">N191</f>
        <v xml:space="preserve">ΑΙΣΘΗΤΙΚΗ ΑΚΡΩΝ ΕΡΓΑΣΤΗΡΙΟ </v>
      </c>
    </row>
    <row r="192" spans="1:18" ht="45">
      <c r="A192" s="155"/>
      <c r="B192" s="6">
        <v>2</v>
      </c>
      <c r="C192" s="379" t="s">
        <v>12</v>
      </c>
      <c r="D192" s="367"/>
      <c r="E192" s="366"/>
      <c r="F192" s="367" t="s">
        <v>214</v>
      </c>
      <c r="G192" s="366" t="s">
        <v>217</v>
      </c>
      <c r="H192" s="367" t="s">
        <v>175</v>
      </c>
      <c r="I192" s="155"/>
      <c r="L192" s="2">
        <v>2</v>
      </c>
      <c r="M192" s="228"/>
      <c r="N192" s="31" t="str">
        <f t="shared" si="4"/>
        <v xml:space="preserve">ΔΕΡΜΑΤΟΛΟΓΙΑ  </v>
      </c>
      <c r="O192" s="32">
        <f t="shared" si="5"/>
        <v>1</v>
      </c>
      <c r="P192" s="33" t="s">
        <v>86</v>
      </c>
      <c r="R192" s="52" t="str">
        <f t="shared" si="6"/>
        <v xml:space="preserve">ΔΕΡΜΑΤΟΛΟΓΙΑ  </v>
      </c>
    </row>
    <row r="193" spans="1:18" ht="55.5" customHeight="1">
      <c r="A193" s="155"/>
      <c r="B193" s="6">
        <v>3</v>
      </c>
      <c r="C193" s="379" t="s">
        <v>13</v>
      </c>
      <c r="D193" s="367" t="s">
        <v>212</v>
      </c>
      <c r="E193" s="366"/>
      <c r="F193" s="367"/>
      <c r="G193" s="366" t="s">
        <v>218</v>
      </c>
      <c r="H193" s="367" t="s">
        <v>175</v>
      </c>
      <c r="I193" s="155"/>
      <c r="L193" s="2">
        <v>3</v>
      </c>
      <c r="M193" s="228"/>
      <c r="N193" s="31" t="str">
        <f t="shared" si="4"/>
        <v xml:space="preserve">ΣΤΟΙΧΕΙΑ ΧΗΜΕΙΑΣ-ΚΟΣΜΕΤΟΛΟΓΙΑ  </v>
      </c>
      <c r="O193" s="32">
        <f t="shared" si="5"/>
        <v>1</v>
      </c>
      <c r="P193" s="33" t="s">
        <v>87</v>
      </c>
      <c r="R193" s="52" t="str">
        <f t="shared" si="6"/>
        <v xml:space="preserve">ΣΤΟΙΧΕΙΑ ΧΗΜΕΙΑΣ-ΚΟΣΜΕΤΟΛΟΓΙΑ  </v>
      </c>
    </row>
    <row r="194" spans="1:18" ht="68.25" customHeight="1">
      <c r="A194" s="155"/>
      <c r="B194" s="6">
        <v>4</v>
      </c>
      <c r="C194" s="379" t="s">
        <v>14</v>
      </c>
      <c r="D194" s="366" t="s">
        <v>220</v>
      </c>
      <c r="E194" s="366" t="s">
        <v>215</v>
      </c>
      <c r="F194" s="367"/>
      <c r="G194" s="366" t="s">
        <v>219</v>
      </c>
      <c r="H194" s="367"/>
      <c r="I194" s="155"/>
      <c r="L194" s="2">
        <v>4</v>
      </c>
      <c r="M194" s="228"/>
      <c r="N194" s="31" t="str">
        <f t="shared" si="4"/>
        <v>ΜΟΡΦΟΛΟΓΙΑ ΕΠΑΓΓ. ΜΑΚΙΓΙΑΖ</v>
      </c>
      <c r="O194" s="32">
        <f t="shared" si="5"/>
        <v>3</v>
      </c>
      <c r="P194" s="33" t="s">
        <v>89</v>
      </c>
      <c r="R194" s="52" t="str">
        <f t="shared" si="6"/>
        <v>ΜΟΡΦΟΛΟΓΙΑ ΕΠΑΓΓ. ΜΑΚΙΓΙΑΖ</v>
      </c>
    </row>
    <row r="195" spans="1:18" ht="29.25">
      <c r="A195" s="155"/>
      <c r="B195" s="163">
        <v>5</v>
      </c>
      <c r="C195" s="379" t="s">
        <v>15</v>
      </c>
      <c r="D195" s="388"/>
      <c r="E195" s="389"/>
      <c r="F195" s="390"/>
      <c r="G195" s="373"/>
      <c r="H195" s="432"/>
      <c r="I195" s="155"/>
      <c r="L195" s="2">
        <v>5</v>
      </c>
      <c r="M195" s="228"/>
      <c r="N195" s="31" t="str">
        <f t="shared" si="4"/>
        <v xml:space="preserve">ΑΙΣΘΗΤΙΚΗ ΠΡΟΣΩΠΟΥ ΘΕΩΡΙΑ </v>
      </c>
      <c r="O195" s="32">
        <f t="shared" si="5"/>
        <v>1</v>
      </c>
      <c r="P195" s="33" t="s">
        <v>88</v>
      </c>
      <c r="R195" s="52" t="str">
        <f t="shared" si="6"/>
        <v xml:space="preserve">ΑΙΣΘΗΤΙΚΗ ΠΡΟΣΩΠΟΥ ΘΕΩΡΙΑ </v>
      </c>
    </row>
    <row r="196" spans="1:18" ht="27">
      <c r="A196" s="155"/>
      <c r="B196" s="293"/>
      <c r="C196" s="296"/>
      <c r="D196" s="135"/>
      <c r="E196" s="136"/>
      <c r="F196" s="296"/>
      <c r="G196" s="429"/>
      <c r="H196" s="429"/>
      <c r="I196" s="155"/>
      <c r="L196" s="2">
        <v>6</v>
      </c>
      <c r="M196" s="228"/>
      <c r="N196" s="31" t="str">
        <f t="shared" si="4"/>
        <v xml:space="preserve">ΑΙΣΘΗΤΙΚΗ ΠΡΟΣΩΠΟΥ ΕΡΓΑΣΤΗΡΙΟ </v>
      </c>
      <c r="O196" s="32">
        <f t="shared" si="5"/>
        <v>3</v>
      </c>
      <c r="P196" s="33" t="s">
        <v>92</v>
      </c>
      <c r="R196" s="52" t="str">
        <f t="shared" si="6"/>
        <v xml:space="preserve">ΑΙΣΘΗΤΙΚΗ ΠΡΟΣΩΠΟΥ ΕΡΓΑΣΤΗΡΙΟ </v>
      </c>
    </row>
    <row r="197" spans="1:18" ht="26.25">
      <c r="A197" s="155"/>
      <c r="B197" s="483" t="s">
        <v>34</v>
      </c>
      <c r="C197" s="483"/>
      <c r="D197" s="483"/>
      <c r="E197" s="483"/>
      <c r="F197" s="483"/>
      <c r="G197" s="483"/>
      <c r="H197" s="483"/>
      <c r="I197" s="356"/>
      <c r="L197" s="2">
        <v>7</v>
      </c>
      <c r="M197" s="228"/>
      <c r="N197" s="31" t="str">
        <f t="shared" si="4"/>
        <v>ΔΙΑΙΤΟΛΟΓΙΑ</v>
      </c>
      <c r="O197" s="32">
        <f t="shared" si="5"/>
        <v>1</v>
      </c>
      <c r="P197" s="33" t="s">
        <v>91</v>
      </c>
      <c r="R197" s="52" t="str">
        <f t="shared" si="6"/>
        <v>ΔΙΑΙΤΟΛΟΓΙΑ</v>
      </c>
    </row>
    <row r="198" spans="1:18" ht="48" customHeight="1">
      <c r="A198" s="155"/>
      <c r="B198" s="5" t="s">
        <v>0</v>
      </c>
      <c r="C198" s="5" t="s">
        <v>1</v>
      </c>
      <c r="D198" s="368"/>
      <c r="E198" s="364" t="s">
        <v>335</v>
      </c>
      <c r="F198" s="364" t="s">
        <v>336</v>
      </c>
      <c r="G198" s="364" t="s">
        <v>337</v>
      </c>
      <c r="H198" s="364" t="s">
        <v>338</v>
      </c>
      <c r="I198" s="365" t="s">
        <v>340</v>
      </c>
      <c r="L198" s="2">
        <v>8</v>
      </c>
      <c r="M198" s="228"/>
      <c r="N198" s="31" t="str">
        <f t="shared" si="4"/>
        <v>ΕΙΔΙΚΑ ΘΕΜΑΤΑ ΦΥΣΙΚΗΣ ΘΕΩΡΙΑ</v>
      </c>
      <c r="O198" s="32">
        <f t="shared" si="5"/>
        <v>1</v>
      </c>
      <c r="P198" s="33" t="s">
        <v>90</v>
      </c>
      <c r="R198" s="52" t="str">
        <f t="shared" si="6"/>
        <v>ΕΙΔΙΚΑ ΘΕΜΑΤΑ ΦΥΣΙΚΗΣ ΘΕΩΡΙΑ</v>
      </c>
    </row>
    <row r="199" spans="1:18" ht="45">
      <c r="A199" s="155"/>
      <c r="B199" s="6">
        <v>1</v>
      </c>
      <c r="C199" s="15" t="s">
        <v>61</v>
      </c>
      <c r="D199" s="368"/>
      <c r="E199" s="366" t="s">
        <v>213</v>
      </c>
      <c r="F199" s="367" t="s">
        <v>173</v>
      </c>
      <c r="G199" s="367" t="s">
        <v>216</v>
      </c>
      <c r="H199" s="367" t="s">
        <v>172</v>
      </c>
      <c r="I199" s="367" t="s">
        <v>174</v>
      </c>
      <c r="L199" s="2">
        <v>9</v>
      </c>
      <c r="M199" s="228"/>
      <c r="N199" s="31" t="str">
        <f t="shared" si="4"/>
        <v>ΕΙΔΙΚΑ ΘΕΜΑΤΑ ΦΥΣΙΚΗΣ ΕΡΓΑΣΤΗΡΙΟ</v>
      </c>
      <c r="O199" s="32">
        <f t="shared" si="5"/>
        <v>1</v>
      </c>
      <c r="P199" s="33" t="s">
        <v>93</v>
      </c>
      <c r="R199" s="52" t="str">
        <f t="shared" si="6"/>
        <v>ΕΙΔΙΚΑ ΘΕΜΑΤΑ ΦΥΣΙΚΗΣ ΕΡΓΑΣΤΗΡΙΟ</v>
      </c>
    </row>
    <row r="200" spans="1:18" ht="45">
      <c r="A200" s="155"/>
      <c r="B200" s="6">
        <v>1</v>
      </c>
      <c r="C200" s="15"/>
      <c r="D200" s="368"/>
      <c r="E200" s="366" t="s">
        <v>213</v>
      </c>
      <c r="F200" s="367" t="s">
        <v>173</v>
      </c>
      <c r="G200" s="367" t="s">
        <v>216</v>
      </c>
      <c r="H200" s="367" t="s">
        <v>172</v>
      </c>
      <c r="I200" s="367" t="s">
        <v>174</v>
      </c>
      <c r="L200" s="2">
        <v>10</v>
      </c>
      <c r="M200" s="228"/>
      <c r="N200" s="155" t="str">
        <f t="shared" si="4"/>
        <v>ΟΡΓΑΝΩΣΗ ΚΑΤΑΣΤΗΜΑΤΟΣ- MARKETING  ΘΕΩΡΙΑ</v>
      </c>
      <c r="O200" s="32">
        <f t="shared" si="5"/>
        <v>1</v>
      </c>
      <c r="P200" s="33" t="s">
        <v>95</v>
      </c>
      <c r="R200" s="52" t="str">
        <f t="shared" si="6"/>
        <v>ΟΡΓΑΝΩΣΗ ΚΑΤΑΣΤΗΜΑΤΟΣ- MARKETING  ΘΕΩΡΙΑ</v>
      </c>
    </row>
    <row r="201" spans="1:18" ht="54" customHeight="1">
      <c r="A201" s="155"/>
      <c r="B201" s="6">
        <v>2</v>
      </c>
      <c r="C201" s="15" t="s">
        <v>62</v>
      </c>
      <c r="D201" s="368"/>
      <c r="E201" s="366" t="s">
        <v>215</v>
      </c>
      <c r="F201" s="367" t="s">
        <v>214</v>
      </c>
      <c r="G201" s="366" t="s">
        <v>217</v>
      </c>
      <c r="H201" s="367" t="s">
        <v>175</v>
      </c>
      <c r="I201" s="367" t="s">
        <v>212</v>
      </c>
      <c r="L201" s="2">
        <v>11</v>
      </c>
      <c r="M201" s="228"/>
      <c r="N201" s="31" t="str">
        <f t="shared" si="4"/>
        <v>ΟΡΓΑΝΩΣΗ ΚΑΤΑΣΤΗΜΑΤΟΣ- MARKETING ΕΡΓΑΣΤΗΡΙΟ</v>
      </c>
      <c r="O201" s="32">
        <f t="shared" si="5"/>
        <v>1</v>
      </c>
      <c r="P201" s="33" t="s">
        <v>96</v>
      </c>
      <c r="R201" s="52" t="str">
        <f t="shared" si="6"/>
        <v>ΟΡΓΑΝΩΣΗ ΚΑΤΑΣΤΗΜΑΤΟΣ- MARKETING ΕΡΓΑΣΤΗΡΙΟ</v>
      </c>
    </row>
    <row r="202" spans="1:18" ht="45">
      <c r="A202" s="155"/>
      <c r="B202" s="6">
        <v>2</v>
      </c>
      <c r="C202" s="15"/>
      <c r="D202" s="368"/>
      <c r="E202" s="366" t="s">
        <v>215</v>
      </c>
      <c r="F202" s="367" t="s">
        <v>214</v>
      </c>
      <c r="G202" s="366" t="s">
        <v>217</v>
      </c>
      <c r="H202" s="367" t="s">
        <v>175</v>
      </c>
      <c r="I202" s="367" t="s">
        <v>212</v>
      </c>
      <c r="L202" s="2">
        <v>12</v>
      </c>
      <c r="M202" s="228"/>
      <c r="N202" s="31" t="str">
        <f t="shared" si="4"/>
        <v xml:space="preserve">ΠΡΑΚΤΙΚΗ ΕΦΑΡΜΟΓΗ ΣΤΗΝ ΕΙΔΙΚΟΤΗΤΑ </v>
      </c>
      <c r="O202" s="32">
        <f t="shared" si="5"/>
        <v>3</v>
      </c>
      <c r="P202" s="33"/>
      <c r="R202" s="53" t="str">
        <f t="shared" si="6"/>
        <v xml:space="preserve">ΠΡΑΚΤΙΚΗ ΕΦΑΡΜΟΓΗ ΣΤΗΝ ΕΙΔΙΚΟΤΗΤΑ </v>
      </c>
    </row>
    <row r="203" spans="1:18" ht="77.25">
      <c r="A203" s="155"/>
      <c r="B203" s="6">
        <v>3</v>
      </c>
      <c r="C203" s="15" t="s">
        <v>63</v>
      </c>
      <c r="D203" s="368"/>
      <c r="E203" s="368"/>
      <c r="F203" s="366" t="s">
        <v>219</v>
      </c>
      <c r="G203" s="366" t="s">
        <v>218</v>
      </c>
      <c r="H203" s="369"/>
      <c r="I203" s="366" t="s">
        <v>220</v>
      </c>
      <c r="L203" s="2">
        <v>13</v>
      </c>
      <c r="M203" s="30">
        <f>N423</f>
        <v>0</v>
      </c>
      <c r="N203" s="31"/>
      <c r="O203" s="32">
        <f t="shared" ref="O203" si="7">E25</f>
        <v>0</v>
      </c>
      <c r="P203" s="33"/>
      <c r="R203" s="53">
        <f t="shared" si="6"/>
        <v>0</v>
      </c>
    </row>
    <row r="204" spans="1:18" ht="78" thickBot="1">
      <c r="A204" s="155"/>
      <c r="B204" s="6">
        <v>3</v>
      </c>
      <c r="C204" s="15"/>
      <c r="D204" s="368"/>
      <c r="E204" s="368"/>
      <c r="F204" s="366" t="s">
        <v>219</v>
      </c>
      <c r="G204" s="366" t="s">
        <v>218</v>
      </c>
      <c r="H204" s="370"/>
      <c r="I204" s="366" t="s">
        <v>220</v>
      </c>
      <c r="L204" s="58"/>
      <c r="M204" s="61"/>
      <c r="N204" s="59" t="s">
        <v>20</v>
      </c>
      <c r="O204" s="60">
        <f>SUM(O191:O203)</f>
        <v>19</v>
      </c>
      <c r="P204" s="54">
        <f>SUM(P191:P202)</f>
        <v>0</v>
      </c>
    </row>
    <row r="205" spans="1:18">
      <c r="A205" s="155"/>
      <c r="B205" s="293"/>
      <c r="C205" s="293"/>
      <c r="D205" s="293"/>
      <c r="E205" s="293"/>
      <c r="F205" s="293"/>
      <c r="H205" s="175"/>
      <c r="I205" s="155"/>
      <c r="L205" s="66"/>
      <c r="M205" s="41"/>
      <c r="N205" s="41"/>
      <c r="O205" s="17"/>
      <c r="P205" s="65"/>
    </row>
    <row r="206" spans="1:18">
      <c r="A206" s="155"/>
      <c r="B206" s="293"/>
      <c r="C206" s="293"/>
      <c r="D206" s="293"/>
      <c r="E206" s="293"/>
      <c r="F206" s="293"/>
      <c r="H206" s="175"/>
      <c r="I206" s="155"/>
      <c r="L206" s="66"/>
      <c r="M206" s="40"/>
      <c r="N206" s="40"/>
      <c r="O206" s="17"/>
      <c r="P206" s="65"/>
    </row>
    <row r="207" spans="1:18">
      <c r="A207" s="155"/>
      <c r="B207" s="293"/>
      <c r="C207" s="293"/>
      <c r="D207" s="293"/>
      <c r="E207" s="293"/>
      <c r="F207" s="293"/>
      <c r="G207" s="175"/>
      <c r="H207" s="175"/>
      <c r="I207" s="155"/>
      <c r="L207" s="66"/>
      <c r="M207" s="473" t="s">
        <v>21</v>
      </c>
      <c r="N207" s="473"/>
      <c r="O207" s="17"/>
      <c r="P207" s="65"/>
    </row>
    <row r="208" spans="1:18">
      <c r="A208" s="155"/>
      <c r="B208" s="294"/>
      <c r="C208" s="294"/>
      <c r="D208" s="295"/>
      <c r="E208" s="295"/>
      <c r="F208" s="295"/>
      <c r="G208" s="433"/>
      <c r="H208" s="433"/>
      <c r="I208" s="155"/>
      <c r="L208" s="34" t="s">
        <v>22</v>
      </c>
      <c r="M208" s="17" t="s">
        <v>23</v>
      </c>
      <c r="N208" s="17"/>
      <c r="O208" s="17"/>
      <c r="P208" s="65"/>
    </row>
    <row r="209" spans="1:16">
      <c r="A209" s="155"/>
      <c r="B209" s="294"/>
      <c r="C209" s="294"/>
      <c r="D209" s="295"/>
      <c r="E209" s="295"/>
      <c r="F209" s="295"/>
      <c r="G209" s="433"/>
      <c r="H209" s="433"/>
      <c r="I209" s="155"/>
      <c r="L209" s="66"/>
      <c r="M209" s="17" t="s">
        <v>24</v>
      </c>
      <c r="N209" s="17"/>
      <c r="O209" s="17"/>
      <c r="P209" s="65"/>
    </row>
    <row r="210" spans="1:16">
      <c r="B210" s="184"/>
      <c r="C210" s="184"/>
      <c r="D210" s="191"/>
      <c r="E210" s="191"/>
      <c r="F210" s="191"/>
      <c r="G210" s="434"/>
      <c r="H210" s="434"/>
      <c r="L210" s="66"/>
      <c r="M210" s="17"/>
      <c r="N210" s="17"/>
      <c r="O210" s="17"/>
      <c r="P210" s="65"/>
    </row>
    <row r="211" spans="1:16">
      <c r="B211" s="184"/>
      <c r="C211" s="184"/>
      <c r="D211" s="191"/>
      <c r="E211" s="191"/>
      <c r="F211" s="191"/>
      <c r="G211" s="434"/>
      <c r="H211" s="434"/>
      <c r="L211" s="34" t="s">
        <v>25</v>
      </c>
      <c r="M211" s="17" t="s">
        <v>26</v>
      </c>
      <c r="N211" s="17"/>
      <c r="O211" s="17"/>
      <c r="P211" s="65"/>
    </row>
    <row r="212" spans="1:16">
      <c r="B212" s="99"/>
      <c r="C212" s="184"/>
      <c r="D212" s="99"/>
      <c r="E212" s="99"/>
      <c r="F212" s="99"/>
      <c r="G212" s="435"/>
      <c r="H212" s="435"/>
      <c r="L212" s="66"/>
      <c r="M212" s="17" t="s">
        <v>27</v>
      </c>
      <c r="N212" s="17"/>
      <c r="O212" s="17"/>
      <c r="P212" s="65"/>
    </row>
    <row r="213" spans="1:16">
      <c r="B213" s="185"/>
      <c r="C213" s="185"/>
      <c r="D213" s="185"/>
      <c r="E213" s="185"/>
      <c r="F213" s="185"/>
      <c r="G213" s="436"/>
      <c r="H213" s="436"/>
      <c r="L213" s="66"/>
      <c r="M213" s="35" t="s">
        <v>28</v>
      </c>
      <c r="N213" s="17"/>
      <c r="O213" s="17"/>
      <c r="P213" s="65"/>
    </row>
    <row r="214" spans="1:16">
      <c r="B214" s="99"/>
      <c r="C214" s="99"/>
      <c r="D214" s="99"/>
      <c r="E214" s="99"/>
      <c r="F214" s="99"/>
      <c r="G214" s="435"/>
      <c r="H214" s="435"/>
      <c r="L214" s="66"/>
      <c r="M214" s="17" t="s">
        <v>29</v>
      </c>
      <c r="N214" s="17"/>
      <c r="O214" s="17"/>
      <c r="P214" s="65"/>
    </row>
    <row r="215" spans="1:16" ht="15" customHeight="1">
      <c r="B215" s="194"/>
      <c r="C215" s="99"/>
      <c r="D215" s="99"/>
      <c r="E215" s="99"/>
      <c r="F215" s="99"/>
      <c r="G215" s="435"/>
      <c r="H215" s="435"/>
      <c r="L215" s="66"/>
      <c r="M215" s="17" t="s">
        <v>30</v>
      </c>
      <c r="N215" s="17"/>
      <c r="O215" s="17"/>
      <c r="P215" s="65"/>
    </row>
    <row r="216" spans="1:16">
      <c r="B216" s="99"/>
      <c r="C216" s="99"/>
      <c r="D216" s="99"/>
      <c r="E216" s="99"/>
      <c r="F216" s="99"/>
      <c r="G216" s="435"/>
      <c r="H216" s="435"/>
      <c r="L216" s="66"/>
      <c r="M216" s="17" t="s">
        <v>47</v>
      </c>
      <c r="N216" s="17"/>
      <c r="O216" s="17"/>
      <c r="P216" s="65"/>
    </row>
    <row r="217" spans="1:16">
      <c r="B217" s="99"/>
      <c r="C217" s="99"/>
      <c r="D217" s="99"/>
      <c r="E217" s="99"/>
      <c r="F217" s="99"/>
      <c r="G217" s="435"/>
      <c r="H217" s="435"/>
      <c r="L217" s="66"/>
      <c r="M217" s="99" t="s">
        <v>48</v>
      </c>
      <c r="N217" s="17"/>
      <c r="O217" s="17"/>
      <c r="P217" s="65"/>
    </row>
    <row r="218" spans="1:16">
      <c r="B218" s="99"/>
      <c r="C218" s="99"/>
      <c r="D218" s="99"/>
      <c r="E218" s="99"/>
      <c r="F218" s="99"/>
      <c r="G218" s="435"/>
      <c r="H218" s="435"/>
      <c r="L218" s="66"/>
      <c r="M218" s="17"/>
      <c r="N218" s="68" t="s">
        <v>31</v>
      </c>
      <c r="O218" s="17"/>
      <c r="P218" s="65"/>
    </row>
    <row r="219" spans="1:16">
      <c r="B219" s="99"/>
      <c r="C219" s="99"/>
      <c r="D219" s="99"/>
      <c r="E219" s="99"/>
      <c r="F219" s="99"/>
      <c r="G219" s="435"/>
      <c r="H219" s="435"/>
      <c r="L219" s="66"/>
      <c r="M219" s="17"/>
      <c r="N219" s="68" t="s">
        <v>32</v>
      </c>
      <c r="O219" s="17"/>
      <c r="P219" s="65"/>
    </row>
    <row r="220" spans="1:16" ht="15.75" thickBot="1">
      <c r="B220" s="99"/>
      <c r="C220" s="99"/>
      <c r="D220" s="99"/>
      <c r="E220" s="99"/>
      <c r="F220" s="99"/>
      <c r="G220" s="435"/>
      <c r="H220" s="435"/>
      <c r="L220" s="18"/>
      <c r="M220" s="19"/>
      <c r="N220" s="19"/>
      <c r="O220" s="19"/>
      <c r="P220" s="20"/>
    </row>
    <row r="221" spans="1:16">
      <c r="B221" s="99"/>
      <c r="C221" s="99"/>
      <c r="D221" s="99"/>
      <c r="E221" s="99"/>
      <c r="F221" s="99"/>
      <c r="G221" s="435"/>
      <c r="H221" s="435"/>
    </row>
    <row r="222" spans="1:16">
      <c r="B222" s="99"/>
      <c r="C222" s="99"/>
      <c r="D222" s="99"/>
      <c r="E222" s="99"/>
      <c r="F222" s="99"/>
      <c r="G222" s="435"/>
      <c r="H222" s="435"/>
    </row>
    <row r="223" spans="1:16" ht="18.75">
      <c r="B223" s="99"/>
      <c r="C223" s="99"/>
      <c r="D223" s="99"/>
      <c r="E223" s="99"/>
      <c r="F223" s="99"/>
      <c r="G223" s="435"/>
      <c r="H223" s="435"/>
      <c r="M223" s="37"/>
      <c r="N223" s="44" t="s">
        <v>194</v>
      </c>
      <c r="O223" s="37"/>
    </row>
    <row r="224" spans="1:16" ht="15.75">
      <c r="B224" s="99"/>
      <c r="C224" s="99"/>
      <c r="D224" s="99"/>
      <c r="E224" s="99"/>
      <c r="F224" s="99"/>
      <c r="G224" s="435"/>
      <c r="H224" s="435"/>
      <c r="M224" s="37"/>
      <c r="N224" s="45"/>
      <c r="O224" s="37"/>
    </row>
    <row r="225" spans="2:15" ht="15.75">
      <c r="B225" s="99"/>
      <c r="C225" s="99"/>
      <c r="D225" s="99"/>
      <c r="E225" s="99"/>
      <c r="F225" s="99"/>
      <c r="G225" s="435"/>
      <c r="H225" s="435"/>
      <c r="M225" s="42"/>
      <c r="N225" s="46" t="str">
        <f>$A$1</f>
        <v>ΤΕΧΝΙΚΟΣ ΑΙΣΘΗΤΙΚΗΣ ΤΕΧΝΗΣ &amp; ΜΑΚΙΓΙΑΖ</v>
      </c>
      <c r="O225" s="37"/>
    </row>
    <row r="226" spans="2:15" ht="15.75">
      <c r="B226" s="99"/>
      <c r="C226" s="99"/>
      <c r="D226" s="99"/>
      <c r="E226" s="99"/>
      <c r="F226" s="99"/>
      <c r="G226" s="435"/>
      <c r="H226" s="435"/>
      <c r="M226" s="37"/>
      <c r="N226" s="47"/>
      <c r="O226" s="37"/>
    </row>
    <row r="227" spans="2:15" ht="15.75">
      <c r="B227" s="99"/>
      <c r="C227" s="99"/>
      <c r="D227" s="99"/>
      <c r="E227" s="99"/>
      <c r="F227" s="99"/>
      <c r="G227" s="435"/>
      <c r="H227" s="435"/>
      <c r="M227" s="37"/>
      <c r="N227" s="47"/>
      <c r="O227" s="37"/>
    </row>
    <row r="228" spans="2:15" ht="18.75">
      <c r="B228" s="99"/>
      <c r="C228" s="99"/>
      <c r="D228" s="99"/>
      <c r="E228" s="99"/>
      <c r="F228" s="99"/>
      <c r="G228" s="435"/>
      <c r="H228" s="435"/>
      <c r="M228" s="37"/>
      <c r="N228" s="49" t="str">
        <f>B10</f>
        <v xml:space="preserve">ΑΙΣΘΗΤΙΚΗ ΑΚΡΩΝ ΕΡΓΑΣΤΗΡΙΟ </v>
      </c>
      <c r="O228" s="37"/>
    </row>
    <row r="229" spans="2:15" ht="15.75">
      <c r="B229" s="99"/>
      <c r="C229" s="99"/>
      <c r="D229" s="99"/>
      <c r="E229" s="99"/>
      <c r="F229" s="99"/>
      <c r="G229" s="435"/>
      <c r="H229" s="435"/>
      <c r="M229" s="37"/>
      <c r="N229" s="47" t="str">
        <f>IF(N228=B10,IF(C10&lt;&gt;"",C9,IF(D10&lt;&gt;"",D9,0)))</f>
        <v>ΕΡΓΑΣΤΗΡΙΟ</v>
      </c>
      <c r="O229" s="37"/>
    </row>
    <row r="230" spans="2:15">
      <c r="B230" s="99"/>
      <c r="C230" s="99"/>
      <c r="D230" s="99"/>
      <c r="E230" s="99"/>
      <c r="F230" s="99"/>
      <c r="G230" s="435"/>
      <c r="H230" s="435"/>
      <c r="M230" s="43"/>
      <c r="N230" s="48"/>
      <c r="O230" s="38"/>
    </row>
    <row r="231" spans="2:15" ht="18.75">
      <c r="B231" s="99"/>
      <c r="C231" s="99"/>
      <c r="D231" s="99"/>
      <c r="E231" s="99"/>
      <c r="F231" s="99"/>
      <c r="G231" s="435"/>
      <c r="H231" s="435"/>
      <c r="M231" s="43"/>
      <c r="N231" s="49"/>
      <c r="O231" s="38"/>
    </row>
    <row r="232" spans="2:15">
      <c r="B232" s="99"/>
      <c r="C232" s="99"/>
      <c r="D232" s="99"/>
      <c r="E232" s="99"/>
      <c r="F232" s="99"/>
      <c r="G232" s="435"/>
      <c r="H232" s="435"/>
      <c r="M232" s="43"/>
      <c r="N232" s="48"/>
      <c r="O232" s="38"/>
    </row>
    <row r="233" spans="2:15">
      <c r="B233" s="99"/>
      <c r="C233" s="99"/>
      <c r="D233" s="99"/>
      <c r="E233" s="99"/>
      <c r="F233" s="99"/>
      <c r="G233" s="435"/>
      <c r="H233" s="435"/>
      <c r="M233" s="43"/>
      <c r="N233" s="48" t="str">
        <f>IF(N229="ΘΕΩΡΙΑ",G10,IF(N229="ΕΡΓΑΣΤΗΡΙΟ",H10,0))</f>
        <v>ΡΕΝΤΖΕΠΗ ΜΑΡΙΑ (ΑΜ. 14060)</v>
      </c>
      <c r="O233" s="38"/>
    </row>
    <row r="234" spans="2:15">
      <c r="B234" s="99"/>
      <c r="C234" s="99"/>
      <c r="D234" s="99"/>
      <c r="E234" s="99"/>
      <c r="F234" s="99"/>
      <c r="G234" s="435"/>
      <c r="H234" s="435"/>
      <c r="M234" s="43"/>
      <c r="N234" s="48"/>
      <c r="O234" s="38"/>
    </row>
    <row r="235" spans="2:15" ht="18.75">
      <c r="B235" s="99"/>
      <c r="C235" s="99"/>
      <c r="D235" s="99"/>
      <c r="E235" s="99"/>
      <c r="F235" s="99"/>
      <c r="G235" s="435"/>
      <c r="H235" s="435"/>
      <c r="M235" s="43"/>
      <c r="N235" s="50" t="str">
        <f>$A$3</f>
        <v>Β’ Εξάμηνο   -  ΑΙΘΟΥΣΑ : 21</v>
      </c>
      <c r="O235" s="38"/>
    </row>
    <row r="236" spans="2:15" ht="18.75">
      <c r="B236" s="99"/>
      <c r="C236" s="99"/>
      <c r="D236" s="99"/>
      <c r="E236" s="99"/>
      <c r="F236" s="99"/>
      <c r="G236" s="435"/>
      <c r="H236" s="435"/>
      <c r="M236" s="43"/>
      <c r="N236" s="39"/>
      <c r="O236" s="38"/>
    </row>
    <row r="237" spans="2:15">
      <c r="B237" s="99"/>
      <c r="C237" s="99"/>
      <c r="D237" s="99"/>
      <c r="E237" s="99"/>
      <c r="F237" s="99"/>
      <c r="G237" s="435"/>
      <c r="H237" s="435"/>
      <c r="M237" s="43"/>
      <c r="N237" s="17"/>
      <c r="O237" s="38"/>
    </row>
    <row r="238" spans="2:15">
      <c r="B238" s="99"/>
      <c r="C238" s="99"/>
      <c r="D238" s="99"/>
      <c r="E238" s="99"/>
      <c r="F238" s="99"/>
      <c r="G238" s="435"/>
      <c r="H238" s="435"/>
      <c r="M238" s="17"/>
      <c r="N238" s="17"/>
      <c r="O238" s="17"/>
    </row>
    <row r="239" spans="2:15" ht="18.75">
      <c r="B239" s="99"/>
      <c r="C239" s="99"/>
      <c r="D239" s="99"/>
      <c r="E239" s="99"/>
      <c r="F239" s="99"/>
      <c r="G239" s="435"/>
      <c r="H239" s="435"/>
      <c r="M239" s="37"/>
      <c r="N239" s="44" t="str">
        <f>$N$223</f>
        <v>2021 Β</v>
      </c>
      <c r="O239" s="37"/>
    </row>
    <row r="240" spans="2:15" ht="15.75">
      <c r="B240" s="99"/>
      <c r="C240" s="99"/>
      <c r="D240" s="99"/>
      <c r="E240" s="99"/>
      <c r="F240" s="99"/>
      <c r="G240" s="435"/>
      <c r="H240" s="435"/>
      <c r="M240" s="37"/>
      <c r="N240" s="45"/>
      <c r="O240" s="37"/>
    </row>
    <row r="241" spans="2:15" ht="15.75">
      <c r="B241" s="99"/>
      <c r="C241" s="99"/>
      <c r="D241" s="99"/>
      <c r="E241" s="99"/>
      <c r="F241" s="99"/>
      <c r="G241" s="435"/>
      <c r="H241" s="435"/>
      <c r="M241" s="42"/>
      <c r="N241" s="46" t="str">
        <f>$A$1</f>
        <v>ΤΕΧΝΙΚΟΣ ΑΙΣΘΗΤΙΚΗΣ ΤΕΧΝΗΣ &amp; ΜΑΚΙΓΙΑΖ</v>
      </c>
      <c r="O241" s="37"/>
    </row>
    <row r="242" spans="2:15" ht="15.75">
      <c r="B242" s="99"/>
      <c r="C242" s="99"/>
      <c r="D242" s="99"/>
      <c r="E242" s="99"/>
      <c r="F242" s="99"/>
      <c r="G242" s="435"/>
      <c r="H242" s="435"/>
      <c r="M242" s="37"/>
      <c r="N242" s="47"/>
      <c r="O242" s="37"/>
    </row>
    <row r="243" spans="2:15" ht="15.75">
      <c r="B243" s="99"/>
      <c r="C243" s="99"/>
      <c r="D243" s="99"/>
      <c r="E243" s="99"/>
      <c r="F243" s="99"/>
      <c r="G243" s="435"/>
      <c r="H243" s="435"/>
      <c r="M243" s="37"/>
      <c r="N243" s="47"/>
      <c r="O243" s="37"/>
    </row>
    <row r="244" spans="2:15" ht="15.75">
      <c r="B244" s="99"/>
      <c r="C244" s="99"/>
      <c r="D244" s="99"/>
      <c r="E244" s="99"/>
      <c r="F244" s="99"/>
      <c r="G244" s="435"/>
      <c r="H244" s="435"/>
      <c r="M244" s="37"/>
      <c r="N244" s="45" t="str">
        <f>B11</f>
        <v xml:space="preserve">ΔΕΡΜΑΤΟΛΟΓΙΑ  </v>
      </c>
      <c r="O244" s="37"/>
    </row>
    <row r="245" spans="2:15" ht="15.75">
      <c r="B245" s="99"/>
      <c r="C245" s="99"/>
      <c r="D245" s="99"/>
      <c r="E245" s="99"/>
      <c r="F245" s="99"/>
      <c r="G245" s="435"/>
      <c r="H245" s="435"/>
      <c r="M245" s="37"/>
      <c r="N245" s="47" t="str">
        <f>IF(N244=B11,IF(C11&lt;&gt;"",C9,IF(D11&lt;&gt;"",D9,0)))</f>
        <v>ΘΕΩΡΙΑ</v>
      </c>
      <c r="O245" s="37"/>
    </row>
    <row r="246" spans="2:15">
      <c r="B246" s="99"/>
      <c r="C246" s="99"/>
      <c r="D246" s="99"/>
      <c r="E246" s="99"/>
      <c r="F246" s="99"/>
      <c r="G246" s="435"/>
      <c r="H246" s="435"/>
      <c r="M246" s="43"/>
      <c r="N246" s="48"/>
      <c r="O246" s="38"/>
    </row>
    <row r="247" spans="2:15" ht="18.75">
      <c r="B247" s="99"/>
      <c r="C247" s="99"/>
      <c r="D247" s="99"/>
      <c r="E247" s="99"/>
      <c r="F247" s="99"/>
      <c r="G247" s="435"/>
      <c r="H247" s="435"/>
      <c r="M247" s="43"/>
      <c r="N247" s="49"/>
      <c r="O247" s="38"/>
    </row>
    <row r="248" spans="2:15">
      <c r="B248" s="99"/>
      <c r="C248" s="99"/>
      <c r="D248" s="99"/>
      <c r="E248" s="99"/>
      <c r="F248" s="99"/>
      <c r="G248" s="435"/>
      <c r="H248" s="435"/>
      <c r="M248" s="43"/>
      <c r="N248" s="48"/>
      <c r="O248" s="38"/>
    </row>
    <row r="249" spans="2:15">
      <c r="B249" s="99"/>
      <c r="C249" s="99"/>
      <c r="D249" s="99"/>
      <c r="E249" s="99"/>
      <c r="F249" s="99"/>
      <c r="G249" s="435"/>
      <c r="H249" s="435"/>
      <c r="M249" s="43"/>
      <c r="N249" s="48" t="str">
        <f>IF(N245="ΘΕΩΡΙΑ",G11,IF(N245="ΕΡΓΑΣΤΗΡΙΟ",H11,0))</f>
        <v>ΚΑΜΟΙΣΗΣ ΚΩΝΣΤΑΝΤΙΝΟΣ (ΑΜ. 13162)</v>
      </c>
      <c r="O249" s="38"/>
    </row>
    <row r="250" spans="2:15" ht="15.75">
      <c r="B250" s="99"/>
      <c r="C250" s="195"/>
      <c r="D250" s="195"/>
      <c r="E250" s="99"/>
      <c r="F250" s="186"/>
      <c r="G250" s="186"/>
      <c r="H250" s="435"/>
      <c r="M250" s="43"/>
      <c r="N250" s="48"/>
      <c r="O250" s="38"/>
    </row>
    <row r="251" spans="2:15" ht="18.75">
      <c r="B251" s="99"/>
      <c r="C251" s="99"/>
      <c r="D251" s="99"/>
      <c r="E251" s="99"/>
      <c r="F251" s="193"/>
      <c r="G251" s="434"/>
      <c r="H251" s="434"/>
      <c r="M251" s="43"/>
      <c r="N251" s="50" t="str">
        <f>$A$3</f>
        <v>Β’ Εξάμηνο   -  ΑΙΘΟΥΣΑ : 21</v>
      </c>
      <c r="O251" s="38"/>
    </row>
    <row r="252" spans="2:15" ht="18.75">
      <c r="B252" s="99"/>
      <c r="C252" s="186"/>
      <c r="D252" s="186"/>
      <c r="E252" s="99"/>
      <c r="F252" s="196"/>
      <c r="G252" s="186"/>
      <c r="H252" s="435"/>
      <c r="M252" s="43"/>
      <c r="N252" s="39"/>
      <c r="O252" s="38"/>
    </row>
    <row r="253" spans="2:15">
      <c r="B253" s="99"/>
      <c r="C253" s="99"/>
      <c r="D253" s="99"/>
      <c r="E253" s="99"/>
      <c r="F253" s="196"/>
      <c r="G253" s="186"/>
      <c r="H253" s="435"/>
      <c r="M253" s="43"/>
      <c r="N253" s="17"/>
      <c r="O253" s="38"/>
    </row>
    <row r="254" spans="2:15">
      <c r="B254" s="99"/>
      <c r="C254" s="186"/>
      <c r="D254" s="186"/>
      <c r="E254" s="136"/>
      <c r="F254" s="136"/>
      <c r="G254" s="437"/>
      <c r="H254" s="437"/>
      <c r="M254" s="17"/>
      <c r="N254" s="17"/>
      <c r="O254" s="17"/>
    </row>
    <row r="255" spans="2:15" ht="18.75">
      <c r="B255" s="99"/>
      <c r="C255" s="186"/>
      <c r="D255" s="186"/>
      <c r="E255" s="99"/>
      <c r="F255" s="99"/>
      <c r="G255" s="435"/>
      <c r="H255" s="435"/>
      <c r="M255" s="37"/>
      <c r="N255" s="44" t="str">
        <f>$N$223</f>
        <v>2021 Β</v>
      </c>
      <c r="O255" s="37"/>
    </row>
    <row r="256" spans="2:15" ht="15.75">
      <c r="B256" s="99"/>
      <c r="C256" s="186"/>
      <c r="D256" s="186"/>
      <c r="E256" s="99"/>
      <c r="F256" s="99"/>
      <c r="G256" s="435"/>
      <c r="H256" s="435"/>
      <c r="M256" s="37"/>
      <c r="N256" s="45"/>
      <c r="O256" s="37"/>
    </row>
    <row r="257" spans="2:15" ht="15.75">
      <c r="B257" s="99"/>
      <c r="C257" s="186"/>
      <c r="D257" s="186"/>
      <c r="E257" s="99"/>
      <c r="F257" s="99"/>
      <c r="G257" s="435"/>
      <c r="H257" s="435"/>
      <c r="M257" s="42"/>
      <c r="N257" s="46" t="str">
        <f>$A$1</f>
        <v>ΤΕΧΝΙΚΟΣ ΑΙΣΘΗΤΙΚΗΣ ΤΕΧΝΗΣ &amp; ΜΑΚΙΓΙΑΖ</v>
      </c>
      <c r="O257" s="37"/>
    </row>
    <row r="258" spans="2:15" ht="15.75">
      <c r="B258" s="99"/>
      <c r="C258" s="186"/>
      <c r="D258" s="186"/>
      <c r="E258" s="99"/>
      <c r="F258" s="99"/>
      <c r="G258" s="435"/>
      <c r="H258" s="435"/>
      <c r="M258" s="37"/>
      <c r="N258" s="47"/>
      <c r="O258" s="37"/>
    </row>
    <row r="259" spans="2:15" ht="15.75">
      <c r="B259" s="196"/>
      <c r="C259" s="99"/>
      <c r="D259" s="99"/>
      <c r="E259" s="99"/>
      <c r="F259" s="99"/>
      <c r="G259" s="435"/>
      <c r="H259" s="435"/>
      <c r="M259" s="37"/>
      <c r="N259" s="47"/>
      <c r="O259" s="37"/>
    </row>
    <row r="260" spans="2:15" ht="18.75">
      <c r="B260" s="99"/>
      <c r="C260" s="99"/>
      <c r="D260" s="99"/>
      <c r="E260" s="99"/>
      <c r="F260" s="99"/>
      <c r="G260" s="435"/>
      <c r="H260" s="435"/>
      <c r="M260" s="37"/>
      <c r="N260" s="49" t="str">
        <f>B12</f>
        <v xml:space="preserve">ΣΤΟΙΧΕΙΑ ΧΗΜΕΙΑΣ-ΚΟΣΜΕΤΟΛΟΓΙΑ  </v>
      </c>
      <c r="O260" s="37"/>
    </row>
    <row r="261" spans="2:15" ht="15.75">
      <c r="B261" s="99"/>
      <c r="C261" s="99"/>
      <c r="D261" s="99"/>
      <c r="E261" s="99"/>
      <c r="F261" s="99"/>
      <c r="G261" s="435"/>
      <c r="H261" s="435"/>
      <c r="M261" s="37"/>
      <c r="N261" s="47" t="str">
        <f>IF(N260=B12,IF(C12&lt;&gt;"",C9,IF(D12&lt;&gt;"",D9,0)))</f>
        <v>ΘΕΩΡΙΑ</v>
      </c>
      <c r="O261" s="37"/>
    </row>
    <row r="262" spans="2:15">
      <c r="B262" s="99"/>
      <c r="C262" s="99"/>
      <c r="D262" s="99"/>
      <c r="E262" s="99"/>
      <c r="F262" s="99"/>
      <c r="G262" s="435"/>
      <c r="H262" s="435"/>
      <c r="M262" s="43"/>
      <c r="N262" s="48"/>
      <c r="O262" s="38"/>
    </row>
    <row r="263" spans="2:15" ht="18.75">
      <c r="B263" s="99"/>
      <c r="C263" s="99"/>
      <c r="D263" s="99"/>
      <c r="E263" s="99"/>
      <c r="F263" s="99"/>
      <c r="G263" s="435"/>
      <c r="H263" s="435"/>
      <c r="M263" s="43"/>
      <c r="N263" s="49"/>
      <c r="O263" s="38"/>
    </row>
    <row r="264" spans="2:15">
      <c r="B264" s="99"/>
      <c r="C264" s="99"/>
      <c r="D264" s="99"/>
      <c r="E264" s="99"/>
      <c r="F264" s="99"/>
      <c r="G264" s="435"/>
      <c r="H264" s="435"/>
      <c r="M264" s="43"/>
      <c r="N264" s="48"/>
      <c r="O264" s="38"/>
    </row>
    <row r="265" spans="2:15">
      <c r="B265" s="99"/>
      <c r="C265" s="99"/>
      <c r="D265" s="99"/>
      <c r="E265" s="99"/>
      <c r="F265" s="99"/>
      <c r="G265" s="435"/>
      <c r="H265" s="435"/>
      <c r="M265" s="43"/>
      <c r="N265" s="48" t="str">
        <f>IF(N261="ΘΕΩΡΙΑ",G12,IF(N261="ΕΡΓΑΣΤΗΡΙΟ",H12,0))</f>
        <v>ΠΑΝΑΓΙΩΤΙΔΗΣ ΠΑΝΑΓΙΩΤΗΣ (ΑΜ. 8058)</v>
      </c>
      <c r="O265" s="38"/>
    </row>
    <row r="266" spans="2:15">
      <c r="B266" s="99"/>
      <c r="C266" s="99"/>
      <c r="D266" s="99"/>
      <c r="E266" s="99"/>
      <c r="F266" s="99"/>
      <c r="G266" s="435"/>
      <c r="H266" s="435"/>
      <c r="M266" s="43"/>
      <c r="N266" s="48"/>
      <c r="O266" s="38"/>
    </row>
    <row r="267" spans="2:15" ht="18.75">
      <c r="B267" s="197"/>
      <c r="C267" s="187"/>
      <c r="D267" s="187"/>
      <c r="E267" s="187"/>
      <c r="F267" s="187"/>
      <c r="G267" s="197"/>
      <c r="H267" s="197"/>
      <c r="M267" s="43"/>
      <c r="N267" s="50" t="str">
        <f>$A$3</f>
        <v>Β’ Εξάμηνο   -  ΑΙΘΟΥΣΑ : 21</v>
      </c>
      <c r="O267" s="38"/>
    </row>
    <row r="268" spans="2:15" ht="18.75">
      <c r="B268" s="187"/>
      <c r="C268" s="187"/>
      <c r="D268" s="187"/>
      <c r="E268" s="187"/>
      <c r="F268" s="187"/>
      <c r="G268" s="197"/>
      <c r="H268" s="197"/>
      <c r="M268" s="43"/>
      <c r="N268" s="39"/>
      <c r="O268" s="38"/>
    </row>
    <row r="269" spans="2:15" ht="15" customHeight="1">
      <c r="B269" s="188"/>
      <c r="C269" s="188"/>
      <c r="D269" s="188"/>
      <c r="E269" s="188"/>
      <c r="F269" s="188"/>
      <c r="G269" s="438"/>
      <c r="H269" s="438"/>
      <c r="M269" s="43"/>
      <c r="N269" s="17"/>
      <c r="O269" s="38"/>
    </row>
    <row r="270" spans="2:15" ht="15" customHeight="1">
      <c r="B270" s="188"/>
      <c r="C270" s="188"/>
      <c r="D270" s="188"/>
      <c r="E270" s="188"/>
      <c r="F270" s="188"/>
      <c r="G270" s="438"/>
      <c r="H270" s="438"/>
      <c r="M270" s="17"/>
      <c r="N270" s="17"/>
      <c r="O270" s="17"/>
    </row>
    <row r="271" spans="2:15" ht="18.75">
      <c r="B271" s="188"/>
      <c r="C271" s="188"/>
      <c r="D271" s="188"/>
      <c r="E271" s="188"/>
      <c r="F271" s="188"/>
      <c r="G271" s="438"/>
      <c r="H271" s="438"/>
      <c r="M271" s="37"/>
      <c r="N271" s="44" t="str">
        <f>$N$223</f>
        <v>2021 Β</v>
      </c>
      <c r="O271" s="37"/>
    </row>
    <row r="272" spans="2:15" ht="15.75" customHeight="1">
      <c r="B272" s="188"/>
      <c r="C272" s="188"/>
      <c r="D272" s="188"/>
      <c r="E272" s="188"/>
      <c r="F272" s="188"/>
      <c r="G272" s="438"/>
      <c r="H272" s="438"/>
      <c r="M272" s="37"/>
      <c r="N272" s="45"/>
      <c r="O272" s="37"/>
    </row>
    <row r="273" spans="2:15" ht="15.75" customHeight="1">
      <c r="B273" s="188"/>
      <c r="C273" s="188"/>
      <c r="D273" s="188"/>
      <c r="E273" s="188"/>
      <c r="F273" s="188"/>
      <c r="G273" s="438"/>
      <c r="H273" s="438"/>
      <c r="M273" s="42"/>
      <c r="N273" s="46" t="str">
        <f>$A$1</f>
        <v>ΤΕΧΝΙΚΟΣ ΑΙΣΘΗΤΙΚΗΣ ΤΕΧΝΗΣ &amp; ΜΑΚΙΓΙΑΖ</v>
      </c>
      <c r="O273" s="37"/>
    </row>
    <row r="274" spans="2:15" ht="15.75" customHeight="1">
      <c r="B274" s="188"/>
      <c r="C274" s="188"/>
      <c r="D274" s="188"/>
      <c r="E274" s="188"/>
      <c r="F274" s="188"/>
      <c r="G274" s="438"/>
      <c r="H274" s="438"/>
      <c r="M274" s="37"/>
      <c r="N274" s="47"/>
      <c r="O274" s="37"/>
    </row>
    <row r="275" spans="2:15" ht="15.75" customHeight="1">
      <c r="B275" s="188"/>
      <c r="C275" s="188"/>
      <c r="D275" s="188"/>
      <c r="E275" s="188"/>
      <c r="F275" s="188"/>
      <c r="G275" s="438"/>
      <c r="H275" s="438"/>
      <c r="M275" s="37"/>
      <c r="N275" s="47"/>
      <c r="O275" s="37"/>
    </row>
    <row r="276" spans="2:15" ht="18.75">
      <c r="B276" s="188"/>
      <c r="C276" s="188"/>
      <c r="D276" s="188"/>
      <c r="E276" s="188"/>
      <c r="F276" s="188"/>
      <c r="G276" s="438"/>
      <c r="H276" s="438"/>
      <c r="M276" s="37"/>
      <c r="N276" s="45" t="str">
        <f>B13</f>
        <v>ΜΟΡΦΟΛΟΓΙΑ ΕΠΑΓΓ. ΜΑΚΙΓΙΑΖ</v>
      </c>
      <c r="O276" s="37"/>
    </row>
    <row r="277" spans="2:15" ht="15.75" customHeight="1">
      <c r="B277" s="188"/>
      <c r="C277" s="188"/>
      <c r="D277" s="188"/>
      <c r="E277" s="188"/>
      <c r="F277" s="188"/>
      <c r="G277" s="438"/>
      <c r="H277" s="438"/>
      <c r="M277" s="37"/>
      <c r="N277" s="47" t="str">
        <f>IF(N276=B13,IF(C13&lt;&gt;"",C9,IF(D13&lt;&gt;"",D9,0)))</f>
        <v>ΕΡΓΑΣΤΗΡΙΟ</v>
      </c>
      <c r="O277" s="37"/>
    </row>
    <row r="278" spans="2:15" ht="15" customHeight="1">
      <c r="B278" s="188"/>
      <c r="C278" s="188"/>
      <c r="D278" s="188"/>
      <c r="E278" s="188"/>
      <c r="F278" s="188"/>
      <c r="G278" s="438"/>
      <c r="H278" s="438"/>
      <c r="M278" s="43"/>
      <c r="N278" s="48"/>
      <c r="O278" s="38"/>
    </row>
    <row r="279" spans="2:15" ht="18.75">
      <c r="B279" s="188"/>
      <c r="C279" s="188"/>
      <c r="D279" s="188"/>
      <c r="E279" s="188"/>
      <c r="F279" s="188"/>
      <c r="G279" s="438"/>
      <c r="H279" s="438"/>
      <c r="M279" s="43"/>
      <c r="N279" s="49"/>
      <c r="O279" s="38"/>
    </row>
    <row r="280" spans="2:15" ht="15" customHeight="1">
      <c r="B280" s="188"/>
      <c r="C280" s="188"/>
      <c r="D280" s="188"/>
      <c r="E280" s="188"/>
      <c r="F280" s="188"/>
      <c r="G280" s="438"/>
      <c r="H280" s="438"/>
      <c r="M280" s="43"/>
      <c r="N280" s="48"/>
      <c r="O280" s="38"/>
    </row>
    <row r="281" spans="2:15" ht="15" customHeight="1">
      <c r="B281" s="188"/>
      <c r="C281" s="188"/>
      <c r="D281" s="188"/>
      <c r="E281" s="188"/>
      <c r="F281" s="188"/>
      <c r="G281" s="438"/>
      <c r="H281" s="438"/>
      <c r="M281" s="43"/>
      <c r="N281" s="48" t="str">
        <f>IF(N277="ΘΕΩΡΙΑ",G13,IF(N277="ΕΡΓΑΣΤΗΡΙΟ",H13,0))</f>
        <v>ΠΑΤΣΑΗ ΤΡΙΑΝΤΑΦΥΛΛΙΑ (ΑΜ. 5491)</v>
      </c>
      <c r="O281" s="38"/>
    </row>
    <row r="282" spans="2:15" ht="15" customHeight="1">
      <c r="B282" s="188"/>
      <c r="C282" s="188"/>
      <c r="D282" s="188"/>
      <c r="E282" s="188"/>
      <c r="F282" s="188"/>
      <c r="G282" s="438"/>
      <c r="H282" s="438"/>
      <c r="M282" s="43"/>
      <c r="N282" s="48"/>
      <c r="O282" s="38"/>
    </row>
    <row r="283" spans="2:15" ht="18.75">
      <c r="B283" s="188"/>
      <c r="C283" s="188"/>
      <c r="D283" s="188"/>
      <c r="E283" s="188"/>
      <c r="F283" s="188"/>
      <c r="G283" s="438"/>
      <c r="H283" s="438"/>
      <c r="M283" s="43"/>
      <c r="N283" s="50" t="str">
        <f>$A$3</f>
        <v>Β’ Εξάμηνο   -  ΑΙΘΟΥΣΑ : 21</v>
      </c>
      <c r="O283" s="38"/>
    </row>
    <row r="284" spans="2:15" ht="18.75">
      <c r="B284" s="188"/>
      <c r="C284" s="188"/>
      <c r="D284" s="188"/>
      <c r="E284" s="188"/>
      <c r="F284" s="188"/>
      <c r="G284" s="438"/>
      <c r="H284" s="438"/>
      <c r="M284" s="43"/>
      <c r="N284" s="39"/>
      <c r="O284" s="38"/>
    </row>
    <row r="285" spans="2:15" ht="15" customHeight="1">
      <c r="B285" s="188"/>
      <c r="C285" s="188"/>
      <c r="D285" s="188"/>
      <c r="E285" s="188"/>
      <c r="F285" s="188"/>
      <c r="G285" s="438"/>
      <c r="H285" s="438"/>
      <c r="M285" s="43"/>
      <c r="N285" s="17"/>
      <c r="O285" s="38"/>
    </row>
    <row r="286" spans="2:15" ht="15" customHeight="1">
      <c r="B286" s="188"/>
      <c r="C286" s="188"/>
      <c r="D286" s="188"/>
      <c r="E286" s="188"/>
      <c r="F286" s="188"/>
      <c r="G286" s="438"/>
      <c r="H286" s="438"/>
      <c r="M286" s="17"/>
      <c r="N286" s="17"/>
      <c r="O286" s="17"/>
    </row>
    <row r="287" spans="2:15" ht="18.75">
      <c r="B287" s="188"/>
      <c r="C287" s="188"/>
      <c r="D287" s="188"/>
      <c r="E287" s="188"/>
      <c r="F287" s="188"/>
      <c r="G287" s="438"/>
      <c r="H287" s="438"/>
      <c r="M287" s="37"/>
      <c r="N287" s="44" t="str">
        <f>$N$223</f>
        <v>2021 Β</v>
      </c>
      <c r="O287" s="37"/>
    </row>
    <row r="288" spans="2:15" ht="15.75" customHeight="1">
      <c r="B288" s="188"/>
      <c r="C288" s="188"/>
      <c r="D288" s="188"/>
      <c r="E288" s="188"/>
      <c r="F288" s="188"/>
      <c r="G288" s="438"/>
      <c r="H288" s="438"/>
      <c r="M288" s="37"/>
      <c r="N288" s="45"/>
      <c r="O288" s="37"/>
    </row>
    <row r="289" spans="2:15" ht="15.75" customHeight="1">
      <c r="B289" s="188"/>
      <c r="C289" s="188"/>
      <c r="D289" s="188"/>
      <c r="E289" s="188"/>
      <c r="F289" s="188"/>
      <c r="G289" s="438"/>
      <c r="H289" s="438"/>
      <c r="M289" s="42"/>
      <c r="N289" s="46" t="str">
        <f>$A$1</f>
        <v>ΤΕΧΝΙΚΟΣ ΑΙΣΘΗΤΙΚΗΣ ΤΕΧΝΗΣ &amp; ΜΑΚΙΓΙΑΖ</v>
      </c>
      <c r="O289" s="37"/>
    </row>
    <row r="290" spans="2:15" ht="15.75" customHeight="1">
      <c r="B290" s="188"/>
      <c r="C290" s="188"/>
      <c r="D290" s="188"/>
      <c r="E290" s="188"/>
      <c r="F290" s="188"/>
      <c r="G290" s="438"/>
      <c r="H290" s="438"/>
      <c r="M290" s="37"/>
      <c r="N290" s="47"/>
      <c r="O290" s="37"/>
    </row>
    <row r="291" spans="2:15" ht="15.75" customHeight="1">
      <c r="B291" s="188"/>
      <c r="C291" s="188"/>
      <c r="D291" s="188"/>
      <c r="E291" s="188"/>
      <c r="F291" s="188"/>
      <c r="G291" s="438"/>
      <c r="H291" s="438"/>
      <c r="M291" s="37"/>
      <c r="N291" s="47"/>
      <c r="O291" s="37"/>
    </row>
    <row r="292" spans="2:15" ht="18.75">
      <c r="B292" s="188"/>
      <c r="C292" s="188"/>
      <c r="D292" s="188"/>
      <c r="E292" s="188"/>
      <c r="F292" s="188"/>
      <c r="G292" s="438"/>
      <c r="H292" s="438"/>
      <c r="M292" s="37"/>
      <c r="N292" s="49" t="str">
        <f>B15</f>
        <v xml:space="preserve">ΑΙΣΘΗΤΙΚΗ ΠΡΟΣΩΠΟΥ ΕΡΓΑΣΤΗΡΙΟ </v>
      </c>
      <c r="O292" s="37"/>
    </row>
    <row r="293" spans="2:15" ht="15.75" customHeight="1">
      <c r="B293" s="188"/>
      <c r="C293" s="188"/>
      <c r="D293" s="188"/>
      <c r="E293" s="188"/>
      <c r="F293" s="188"/>
      <c r="G293" s="438"/>
      <c r="H293" s="438"/>
      <c r="M293" s="37"/>
      <c r="N293" s="47" t="str">
        <f>IF(N292=B15,IF(C15&lt;&gt;"",C9,IF(D15&lt;&gt;"",D9,0)))</f>
        <v>ΕΡΓΑΣΤΗΡΙΟ</v>
      </c>
      <c r="O293" s="37"/>
    </row>
    <row r="294" spans="2:15" ht="15" customHeight="1">
      <c r="B294" s="188"/>
      <c r="C294" s="188"/>
      <c r="D294" s="188"/>
      <c r="E294" s="188"/>
      <c r="F294" s="188"/>
      <c r="G294" s="438"/>
      <c r="H294" s="438"/>
      <c r="M294" s="43"/>
      <c r="N294" s="48"/>
      <c r="O294" s="38"/>
    </row>
    <row r="295" spans="2:15" ht="18.75">
      <c r="B295" s="188"/>
      <c r="C295" s="188"/>
      <c r="D295" s="188"/>
      <c r="E295" s="188"/>
      <c r="F295" s="188"/>
      <c r="G295" s="438"/>
      <c r="H295" s="438"/>
      <c r="M295" s="43"/>
      <c r="N295" s="49"/>
      <c r="O295" s="38"/>
    </row>
    <row r="296" spans="2:15" ht="15" customHeight="1">
      <c r="B296" s="188"/>
      <c r="C296" s="188"/>
      <c r="D296" s="188"/>
      <c r="E296" s="188"/>
      <c r="F296" s="188"/>
      <c r="G296" s="438"/>
      <c r="H296" s="438"/>
      <c r="M296" s="43"/>
      <c r="N296" s="48"/>
      <c r="O296" s="38"/>
    </row>
    <row r="297" spans="2:15" ht="15" customHeight="1">
      <c r="B297" s="188"/>
      <c r="C297" s="188"/>
      <c r="D297" s="188"/>
      <c r="E297" s="188"/>
      <c r="F297" s="188"/>
      <c r="G297" s="438"/>
      <c r="H297" s="438"/>
      <c r="M297" s="43"/>
      <c r="N297" s="48" t="e">
        <f>IF(N293="ΘΕΩΡΙΑ",H15,IF(N293="ΕΡΓΑΣΤΗΡΙΟ",#REF!,0))</f>
        <v>#REF!</v>
      </c>
      <c r="O297" s="38"/>
    </row>
    <row r="298" spans="2:15" ht="15" customHeight="1">
      <c r="B298" s="188"/>
      <c r="C298" s="188"/>
      <c r="D298" s="188"/>
      <c r="E298" s="188"/>
      <c r="F298" s="188"/>
      <c r="G298" s="438"/>
      <c r="H298" s="438"/>
      <c r="M298" s="43"/>
      <c r="N298" s="48"/>
      <c r="O298" s="38"/>
    </row>
    <row r="299" spans="2:15" ht="18.75">
      <c r="B299" s="188"/>
      <c r="C299" s="188"/>
      <c r="D299" s="188"/>
      <c r="E299" s="188"/>
      <c r="F299" s="188"/>
      <c r="G299" s="438"/>
      <c r="H299" s="438"/>
      <c r="M299" s="43"/>
      <c r="N299" s="50" t="str">
        <f>$A$3</f>
        <v>Β’ Εξάμηνο   -  ΑΙΘΟΥΣΑ : 21</v>
      </c>
      <c r="O299" s="38"/>
    </row>
    <row r="300" spans="2:15" ht="18.75">
      <c r="B300" s="188"/>
      <c r="C300" s="188"/>
      <c r="D300" s="188"/>
      <c r="E300" s="188"/>
      <c r="F300" s="188"/>
      <c r="G300" s="438"/>
      <c r="H300" s="438"/>
      <c r="M300" s="43"/>
      <c r="N300" s="39"/>
      <c r="O300" s="38"/>
    </row>
    <row r="301" spans="2:15" ht="15" customHeight="1">
      <c r="B301" s="188"/>
      <c r="C301" s="188"/>
      <c r="D301" s="188"/>
      <c r="E301" s="188"/>
      <c r="F301" s="188"/>
      <c r="G301" s="438"/>
      <c r="H301" s="438"/>
      <c r="M301" s="43"/>
      <c r="N301" s="17"/>
      <c r="O301" s="38"/>
    </row>
    <row r="302" spans="2:15" ht="15" customHeight="1">
      <c r="B302" s="188"/>
      <c r="C302" s="188"/>
      <c r="D302" s="188"/>
      <c r="E302" s="188"/>
      <c r="F302" s="188"/>
      <c r="G302" s="438"/>
      <c r="H302" s="438"/>
      <c r="M302" s="17"/>
      <c r="N302" s="17"/>
      <c r="O302" s="17"/>
    </row>
    <row r="303" spans="2:15" ht="18.75">
      <c r="B303" s="188"/>
      <c r="C303" s="188"/>
      <c r="D303" s="188"/>
      <c r="E303" s="188"/>
      <c r="F303" s="188"/>
      <c r="G303" s="438"/>
      <c r="H303" s="438"/>
      <c r="M303" s="37"/>
      <c r="N303" s="44" t="str">
        <f>$N$223</f>
        <v>2021 Β</v>
      </c>
      <c r="O303" s="37"/>
    </row>
    <row r="304" spans="2:15" ht="15.75" customHeight="1">
      <c r="B304" s="188"/>
      <c r="C304" s="188"/>
      <c r="D304" s="188"/>
      <c r="E304" s="188"/>
      <c r="F304" s="188"/>
      <c r="G304" s="438"/>
      <c r="H304" s="438"/>
      <c r="M304" s="37"/>
      <c r="N304" s="45"/>
      <c r="O304" s="37"/>
    </row>
    <row r="305" spans="2:15" ht="15.75" customHeight="1">
      <c r="B305" s="188"/>
      <c r="C305" s="188"/>
      <c r="D305" s="188"/>
      <c r="E305" s="188"/>
      <c r="F305" s="188"/>
      <c r="G305" s="438"/>
      <c r="H305" s="438"/>
      <c r="M305" s="42"/>
      <c r="N305" s="46" t="str">
        <f>$A$1</f>
        <v>ΤΕΧΝΙΚΟΣ ΑΙΣΘΗΤΙΚΗΣ ΤΕΧΝΗΣ &amp; ΜΑΚΙΓΙΑΖ</v>
      </c>
      <c r="O305" s="37"/>
    </row>
    <row r="306" spans="2:15" ht="15.75" customHeight="1">
      <c r="B306" s="188"/>
      <c r="C306" s="188"/>
      <c r="D306" s="188"/>
      <c r="E306" s="188"/>
      <c r="F306" s="188"/>
      <c r="G306" s="438"/>
      <c r="H306" s="438"/>
      <c r="M306" s="37"/>
      <c r="N306" s="47"/>
      <c r="O306" s="37"/>
    </row>
    <row r="307" spans="2:15" ht="15.75" customHeight="1">
      <c r="B307" s="188"/>
      <c r="C307" s="188"/>
      <c r="D307" s="188"/>
      <c r="E307" s="188"/>
      <c r="F307" s="188"/>
      <c r="G307" s="438"/>
      <c r="H307" s="438"/>
      <c r="M307" s="37"/>
      <c r="N307" s="47"/>
      <c r="O307" s="37"/>
    </row>
    <row r="308" spans="2:15" ht="18.75">
      <c r="B308" s="188"/>
      <c r="C308" s="188"/>
      <c r="D308" s="188"/>
      <c r="E308" s="188"/>
      <c r="F308" s="188"/>
      <c r="G308" s="438"/>
      <c r="H308" s="438"/>
      <c r="M308" s="37"/>
      <c r="N308" s="49" t="str">
        <f>B16</f>
        <v>ΔΙΑΙΤΟΛΟΓΙΑ</v>
      </c>
      <c r="O308" s="37"/>
    </row>
    <row r="309" spans="2:15" ht="15.75" customHeight="1">
      <c r="B309" s="188"/>
      <c r="C309" s="188"/>
      <c r="D309" s="188"/>
      <c r="E309" s="188"/>
      <c r="F309" s="188"/>
      <c r="G309" s="438"/>
      <c r="H309" s="438"/>
      <c r="M309" s="37"/>
      <c r="N309" s="47" t="str">
        <f>IF(N308=B16,IF(C16&lt;&gt;"",C9,IF(D16&lt;&gt;"",D9,0)))</f>
        <v>ΘΕΩΡΙΑ</v>
      </c>
      <c r="O309" s="37"/>
    </row>
    <row r="310" spans="2:15" ht="15" customHeight="1">
      <c r="B310" s="188"/>
      <c r="C310" s="188"/>
      <c r="D310" s="188"/>
      <c r="E310" s="188"/>
      <c r="F310" s="188"/>
      <c r="G310" s="438"/>
      <c r="H310" s="438"/>
      <c r="M310" s="43"/>
      <c r="N310" s="48"/>
      <c r="O310" s="38"/>
    </row>
    <row r="311" spans="2:15" ht="18.75">
      <c r="B311" s="188"/>
      <c r="C311" s="188"/>
      <c r="D311" s="188"/>
      <c r="E311" s="188"/>
      <c r="F311" s="188"/>
      <c r="G311" s="438"/>
      <c r="H311" s="438"/>
      <c r="M311" s="43"/>
      <c r="N311" s="49"/>
      <c r="O311" s="38"/>
    </row>
    <row r="312" spans="2:15" ht="15" customHeight="1">
      <c r="B312" s="188"/>
      <c r="C312" s="188"/>
      <c r="D312" s="188"/>
      <c r="E312" s="188"/>
      <c r="F312" s="188"/>
      <c r="G312" s="438"/>
      <c r="H312" s="438"/>
      <c r="M312" s="43"/>
      <c r="N312" s="48"/>
      <c r="O312" s="38"/>
    </row>
    <row r="313" spans="2:15" ht="15" customHeight="1">
      <c r="B313" s="188"/>
      <c r="C313" s="188"/>
      <c r="D313" s="188"/>
      <c r="E313" s="188"/>
      <c r="F313" s="188"/>
      <c r="G313" s="438"/>
      <c r="H313" s="438"/>
      <c r="M313" s="43"/>
      <c r="N313" s="48">
        <f>IF(N309="ΘΕΩΡΙΑ",H16,IF(N309="ΕΡΓΑΣΤΗΡΙΟ",#REF!,0))</f>
        <v>0</v>
      </c>
      <c r="O313" s="38"/>
    </row>
    <row r="314" spans="2:15" ht="15" customHeight="1">
      <c r="B314" s="188"/>
      <c r="C314" s="188"/>
      <c r="D314" s="188"/>
      <c r="E314" s="188"/>
      <c r="F314" s="188"/>
      <c r="G314" s="438"/>
      <c r="H314" s="438"/>
      <c r="M314" s="43"/>
      <c r="N314" s="48"/>
      <c r="O314" s="38"/>
    </row>
    <row r="315" spans="2:15" ht="18.75">
      <c r="B315" s="188"/>
      <c r="C315" s="188"/>
      <c r="D315" s="188"/>
      <c r="E315" s="188"/>
      <c r="F315" s="188"/>
      <c r="G315" s="438"/>
      <c r="H315" s="438"/>
      <c r="M315" s="43"/>
      <c r="N315" s="50" t="str">
        <f>$A$3</f>
        <v>Β’ Εξάμηνο   -  ΑΙΘΟΥΣΑ : 21</v>
      </c>
      <c r="O315" s="38"/>
    </row>
    <row r="316" spans="2:15" ht="18.75">
      <c r="B316" s="188"/>
      <c r="C316" s="188"/>
      <c r="D316" s="188"/>
      <c r="E316" s="188"/>
      <c r="F316" s="188"/>
      <c r="G316" s="438"/>
      <c r="H316" s="438"/>
      <c r="M316" s="43"/>
      <c r="N316" s="39"/>
      <c r="O316" s="38"/>
    </row>
    <row r="317" spans="2:15" ht="15" customHeight="1">
      <c r="B317" s="188"/>
      <c r="C317" s="188"/>
      <c r="D317" s="188"/>
      <c r="E317" s="188"/>
      <c r="F317" s="188"/>
      <c r="G317" s="438"/>
      <c r="H317" s="438"/>
      <c r="M317" s="43"/>
      <c r="N317" s="17"/>
      <c r="O317" s="38"/>
    </row>
    <row r="318" spans="2:15" ht="15" customHeight="1">
      <c r="B318" s="188"/>
      <c r="C318" s="188"/>
      <c r="D318" s="188"/>
      <c r="E318" s="188"/>
      <c r="F318" s="188"/>
      <c r="G318" s="438"/>
      <c r="H318" s="438"/>
      <c r="M318" s="17"/>
      <c r="N318" s="17"/>
      <c r="O318" s="17"/>
    </row>
    <row r="319" spans="2:15" ht="18.75">
      <c r="B319" s="188"/>
      <c r="C319" s="188"/>
      <c r="D319" s="188"/>
      <c r="E319" s="188"/>
      <c r="F319" s="188"/>
      <c r="G319" s="438"/>
      <c r="H319" s="438"/>
      <c r="M319" s="37"/>
      <c r="N319" s="44" t="str">
        <f>$N$223</f>
        <v>2021 Β</v>
      </c>
      <c r="O319" s="37"/>
    </row>
    <row r="320" spans="2:15" ht="15.75" customHeight="1">
      <c r="B320" s="188"/>
      <c r="C320" s="188"/>
      <c r="D320" s="188"/>
      <c r="E320" s="188"/>
      <c r="F320" s="188"/>
      <c r="G320" s="438"/>
      <c r="H320" s="438"/>
      <c r="M320" s="37"/>
      <c r="N320" s="45"/>
      <c r="O320" s="37"/>
    </row>
    <row r="321" spans="2:15" ht="15.75" customHeight="1">
      <c r="B321" s="188"/>
      <c r="C321" s="188"/>
      <c r="D321" s="188"/>
      <c r="E321" s="188"/>
      <c r="F321" s="188"/>
      <c r="G321" s="438"/>
      <c r="H321" s="438"/>
      <c r="M321" s="42"/>
      <c r="N321" s="46" t="str">
        <f>$A$1</f>
        <v>ΤΕΧΝΙΚΟΣ ΑΙΣΘΗΤΙΚΗΣ ΤΕΧΝΗΣ &amp; ΜΑΚΙΓΙΑΖ</v>
      </c>
      <c r="O321" s="37"/>
    </row>
    <row r="322" spans="2:15" ht="15.75">
      <c r="B322" s="186"/>
      <c r="C322" s="186"/>
      <c r="D322" s="186"/>
      <c r="E322" s="186"/>
      <c r="F322" s="186"/>
      <c r="G322" s="186"/>
      <c r="H322" s="186"/>
      <c r="M322" s="37"/>
      <c r="N322" s="47"/>
      <c r="O322" s="37"/>
    </row>
    <row r="323" spans="2:15" ht="15.75">
      <c r="B323" s="186"/>
      <c r="C323" s="195"/>
      <c r="D323" s="195"/>
      <c r="E323" s="186"/>
      <c r="F323" s="189"/>
      <c r="G323" s="186"/>
      <c r="H323" s="186"/>
      <c r="M323" s="37"/>
      <c r="N323" s="47"/>
      <c r="O323" s="37"/>
    </row>
    <row r="324" spans="2:15" ht="15.75">
      <c r="B324" s="186"/>
      <c r="C324" s="186"/>
      <c r="D324" s="186"/>
      <c r="E324" s="186"/>
      <c r="F324" s="186"/>
      <c r="G324" s="186"/>
      <c r="H324" s="186"/>
      <c r="M324" s="37"/>
      <c r="N324" s="63" t="str">
        <f>B18</f>
        <v>ΕΙΔΙΚΑ ΘΕΜΑΤΑ ΦΥΣΙΚΗΣ ΕΡΓΑΣΤΗΡΙΟ</v>
      </c>
      <c r="O324" s="37"/>
    </row>
    <row r="325" spans="2:15" ht="15.75">
      <c r="B325" s="186"/>
      <c r="C325" s="186"/>
      <c r="D325" s="186"/>
      <c r="E325" s="186"/>
      <c r="F325" s="186"/>
      <c r="G325" s="186"/>
      <c r="H325" s="186"/>
      <c r="M325" s="37"/>
      <c r="N325" s="47" t="str">
        <f>IF(N324=B18,IF(C18&lt;&gt;"",C9,IF(D18&lt;&gt;"",D9,0)))</f>
        <v>ΕΡΓΑΣΤΗΡΙΟ</v>
      </c>
      <c r="O325" s="37"/>
    </row>
    <row r="326" spans="2:15">
      <c r="B326" s="186"/>
      <c r="C326" s="186"/>
      <c r="D326" s="186"/>
      <c r="E326" s="186"/>
      <c r="F326" s="186"/>
      <c r="G326" s="186"/>
      <c r="H326" s="186"/>
      <c r="M326" s="43"/>
      <c r="N326" s="48"/>
      <c r="O326" s="38"/>
    </row>
    <row r="327" spans="2:15" ht="18.75">
      <c r="B327" s="186"/>
      <c r="C327" s="186"/>
      <c r="D327" s="186"/>
      <c r="E327" s="186"/>
      <c r="F327" s="189"/>
      <c r="G327" s="189"/>
      <c r="H327" s="186"/>
      <c r="M327" s="43"/>
      <c r="N327" s="49"/>
      <c r="O327" s="38"/>
    </row>
    <row r="328" spans="2:15">
      <c r="B328" s="186"/>
      <c r="C328" s="186"/>
      <c r="D328" s="186"/>
      <c r="E328" s="186"/>
      <c r="F328" s="186"/>
      <c r="G328" s="186"/>
      <c r="H328" s="186"/>
      <c r="M328" s="43"/>
      <c r="N328" s="48"/>
      <c r="O328" s="38"/>
    </row>
    <row r="329" spans="2:15">
      <c r="B329" s="186"/>
      <c r="C329" s="186"/>
      <c r="D329" s="186"/>
      <c r="E329" s="186"/>
      <c r="F329" s="189"/>
      <c r="G329" s="189"/>
      <c r="H329" s="186"/>
      <c r="M329" s="43"/>
      <c r="N329" s="48" t="e">
        <f>IF(N325="ΘΕΩΡΙΑ",H18,IF(N325="ΕΡΓΑΣΤΗΡΙΟ",#REF!,0))</f>
        <v>#REF!</v>
      </c>
      <c r="O329" s="38"/>
    </row>
    <row r="330" spans="2:15">
      <c r="B330" s="186"/>
      <c r="C330" s="186"/>
      <c r="D330" s="186"/>
      <c r="E330" s="186"/>
      <c r="F330" s="186"/>
      <c r="G330" s="186"/>
      <c r="H330" s="186"/>
      <c r="M330" s="43"/>
      <c r="N330" s="48"/>
      <c r="O330" s="38"/>
    </row>
    <row r="331" spans="2:15" ht="18.75">
      <c r="B331" s="196"/>
      <c r="C331" s="99"/>
      <c r="D331" s="99"/>
      <c r="E331" s="99"/>
      <c r="F331" s="99"/>
      <c r="G331" s="435"/>
      <c r="H331" s="435"/>
      <c r="M331" s="43"/>
      <c r="N331" s="50" t="str">
        <f>$A$3</f>
        <v>Β’ Εξάμηνο   -  ΑΙΘΟΥΣΑ : 21</v>
      </c>
      <c r="O331" s="38"/>
    </row>
    <row r="332" spans="2:15" ht="18.75">
      <c r="B332" s="99"/>
      <c r="C332" s="99"/>
      <c r="D332" s="99"/>
      <c r="E332" s="99"/>
      <c r="F332" s="99"/>
      <c r="G332" s="435"/>
      <c r="H332" s="435"/>
      <c r="M332" s="43"/>
      <c r="N332" s="39"/>
      <c r="O332" s="38"/>
    </row>
    <row r="333" spans="2:15">
      <c r="B333" s="99"/>
      <c r="C333" s="99"/>
      <c r="D333" s="99"/>
      <c r="E333" s="99"/>
      <c r="F333" s="99"/>
      <c r="G333" s="435"/>
      <c r="H333" s="435"/>
      <c r="M333" s="43"/>
      <c r="N333" s="17"/>
      <c r="O333" s="38"/>
    </row>
    <row r="334" spans="2:15">
      <c r="B334" s="99"/>
      <c r="C334" s="99"/>
      <c r="D334" s="99"/>
      <c r="E334" s="99"/>
      <c r="F334" s="99"/>
      <c r="G334" s="435"/>
      <c r="H334" s="435"/>
      <c r="M334" s="17"/>
      <c r="N334" s="17"/>
      <c r="O334" s="17"/>
    </row>
    <row r="335" spans="2:15" ht="26.25">
      <c r="B335" s="182"/>
      <c r="C335" s="182"/>
      <c r="D335" s="182"/>
      <c r="E335" s="182"/>
      <c r="F335" s="182"/>
      <c r="G335" s="439"/>
      <c r="H335" s="439"/>
      <c r="M335" s="37"/>
      <c r="N335" s="44" t="str">
        <f>$N$223</f>
        <v>2021 Β</v>
      </c>
      <c r="O335" s="37"/>
    </row>
    <row r="336" spans="2:15" ht="15.75">
      <c r="B336" s="178"/>
      <c r="C336" s="178"/>
      <c r="D336" s="178"/>
      <c r="E336" s="178"/>
      <c r="F336" s="178"/>
      <c r="G336" s="178"/>
      <c r="H336" s="178"/>
      <c r="M336" s="37"/>
      <c r="N336" s="45"/>
      <c r="O336" s="37"/>
    </row>
    <row r="337" spans="2:15" ht="15.75">
      <c r="B337" s="136"/>
      <c r="C337" s="151"/>
      <c r="D337" s="86"/>
      <c r="E337" s="86"/>
      <c r="F337" s="86"/>
      <c r="G337" s="86"/>
      <c r="H337" s="86"/>
      <c r="M337" s="42"/>
      <c r="N337" s="46" t="str">
        <f>$A$1</f>
        <v>ΤΕΧΝΙΚΟΣ ΑΙΣΘΗΤΙΚΗΣ ΤΕΧΝΗΣ &amp; ΜΑΚΙΓΙΑΖ</v>
      </c>
      <c r="O337" s="37"/>
    </row>
    <row r="338" spans="2:15" ht="15.75">
      <c r="B338" s="136"/>
      <c r="C338" s="151"/>
      <c r="D338" s="86"/>
      <c r="E338" s="86"/>
      <c r="F338" s="86"/>
      <c r="G338" s="86"/>
      <c r="H338" s="86"/>
      <c r="M338" s="37"/>
      <c r="N338" s="47"/>
      <c r="O338" s="37"/>
    </row>
    <row r="339" spans="2:15" ht="15.75">
      <c r="B339" s="136"/>
      <c r="C339" s="151"/>
      <c r="D339" s="86"/>
      <c r="E339" s="86"/>
      <c r="F339" s="86"/>
      <c r="G339" s="86"/>
      <c r="H339" s="86"/>
      <c r="M339" s="37"/>
      <c r="N339" s="47"/>
      <c r="O339" s="37"/>
    </row>
    <row r="340" spans="2:15" ht="18.75">
      <c r="B340" s="136"/>
      <c r="C340" s="151"/>
      <c r="D340" s="86"/>
      <c r="E340" s="86"/>
      <c r="F340" s="86"/>
      <c r="G340" s="86"/>
      <c r="H340" s="86"/>
      <c r="M340" s="37"/>
      <c r="N340" s="49" t="str">
        <f>B20</f>
        <v>ΟΡΓΑΝΩΣΗ ΚΑΤΑΣΤΗΜΑΤΟΣ- MARKETING ΕΡΓΑΣΤΗΡΙΟ</v>
      </c>
      <c r="O340" s="37"/>
    </row>
    <row r="341" spans="2:15" ht="15.75">
      <c r="B341" s="136"/>
      <c r="C341" s="151"/>
      <c r="D341" s="86"/>
      <c r="E341" s="86"/>
      <c r="F341" s="86"/>
      <c r="G341" s="86"/>
      <c r="H341" s="86"/>
      <c r="M341" s="37"/>
      <c r="N341" s="47" t="str">
        <f>IF(N340=B20,IF(C20&lt;&gt;"",C9,IF(D20&lt;&gt;"",D9,0)))</f>
        <v>ΕΡΓΑΣΤΗΡΙΟ</v>
      </c>
      <c r="O341" s="37"/>
    </row>
    <row r="342" spans="2:15">
      <c r="B342" s="136"/>
      <c r="C342" s="151"/>
      <c r="D342" s="86"/>
      <c r="E342" s="99"/>
      <c r="F342" s="99"/>
      <c r="G342" s="86"/>
      <c r="H342" s="111"/>
      <c r="M342" s="43"/>
      <c r="N342" s="48"/>
      <c r="O342" s="38"/>
    </row>
    <row r="343" spans="2:15" ht="18.75">
      <c r="B343" s="99"/>
      <c r="C343" s="99"/>
      <c r="D343" s="99"/>
      <c r="E343" s="99"/>
      <c r="F343" s="99"/>
      <c r="G343" s="435"/>
      <c r="H343" s="435"/>
      <c r="M343" s="43"/>
      <c r="N343" s="49"/>
      <c r="O343" s="38"/>
    </row>
    <row r="344" spans="2:15">
      <c r="B344" s="99"/>
      <c r="C344" s="99"/>
      <c r="D344" s="99"/>
      <c r="E344" s="99"/>
      <c r="F344" s="99"/>
      <c r="G344" s="435"/>
      <c r="H344" s="435"/>
      <c r="M344" s="43"/>
      <c r="N344" s="48"/>
      <c r="O344" s="38"/>
    </row>
    <row r="345" spans="2:15">
      <c r="B345" s="99"/>
      <c r="C345" s="99"/>
      <c r="D345" s="99"/>
      <c r="E345" s="99"/>
      <c r="F345" s="99"/>
      <c r="G345" s="435"/>
      <c r="H345" s="435"/>
      <c r="M345" s="43"/>
      <c r="N345" s="48" t="e">
        <f>IF(N341="ΘΕΩΡΙΑ",H20,IF(N341="ΕΡΓΑΣΤΗΡΙΟ",#REF!,0))</f>
        <v>#REF!</v>
      </c>
      <c r="O345" s="38"/>
    </row>
    <row r="346" spans="2:15">
      <c r="B346" s="99"/>
      <c r="C346" s="99"/>
      <c r="D346" s="99"/>
      <c r="E346" s="99"/>
      <c r="F346" s="99"/>
      <c r="G346" s="435"/>
      <c r="H346" s="435"/>
      <c r="M346" s="43"/>
      <c r="N346" s="48"/>
      <c r="O346" s="38"/>
    </row>
    <row r="347" spans="2:15" ht="18.75">
      <c r="B347" s="99"/>
      <c r="C347" s="99"/>
      <c r="D347" s="99"/>
      <c r="E347" s="99"/>
      <c r="F347" s="99"/>
      <c r="G347" s="435"/>
      <c r="H347" s="435"/>
      <c r="M347" s="43"/>
      <c r="N347" s="50" t="str">
        <f>$A$3</f>
        <v>Β’ Εξάμηνο   -  ΑΙΘΟΥΣΑ : 21</v>
      </c>
      <c r="O347" s="38"/>
    </row>
    <row r="348" spans="2:15" ht="18.75">
      <c r="B348" s="99"/>
      <c r="C348" s="99"/>
      <c r="D348" s="99"/>
      <c r="E348" s="99"/>
      <c r="F348" s="99"/>
      <c r="G348" s="435"/>
      <c r="H348" s="435"/>
      <c r="M348" s="43"/>
      <c r="N348" s="39"/>
      <c r="O348" s="38"/>
    </row>
    <row r="349" spans="2:15">
      <c r="B349" s="99"/>
      <c r="C349" s="99"/>
      <c r="D349" s="99"/>
      <c r="E349" s="99"/>
      <c r="F349" s="99"/>
      <c r="G349" s="435"/>
      <c r="H349" s="435"/>
      <c r="M349" s="43"/>
      <c r="N349" s="17"/>
      <c r="O349" s="38"/>
    </row>
    <row r="350" spans="2:15">
      <c r="B350" s="99"/>
      <c r="C350" s="99"/>
      <c r="D350" s="99"/>
      <c r="E350" s="99"/>
      <c r="F350" s="99"/>
      <c r="G350" s="435"/>
      <c r="H350" s="435"/>
      <c r="M350" s="17"/>
      <c r="N350" s="17"/>
      <c r="O350" s="17"/>
    </row>
    <row r="351" spans="2:15" ht="18.75">
      <c r="B351" s="99"/>
      <c r="C351" s="99"/>
      <c r="D351" s="99"/>
      <c r="E351" s="99"/>
      <c r="F351" s="99"/>
      <c r="G351" s="435"/>
      <c r="H351" s="435"/>
      <c r="M351" s="37"/>
      <c r="N351" s="44" t="str">
        <f>$N$223</f>
        <v>2021 Β</v>
      </c>
      <c r="O351" s="37"/>
    </row>
    <row r="352" spans="2:15" ht="15.75">
      <c r="B352" s="99"/>
      <c r="C352" s="99"/>
      <c r="D352" s="99"/>
      <c r="E352" s="99"/>
      <c r="F352" s="99"/>
      <c r="G352" s="435"/>
      <c r="H352" s="435"/>
      <c r="M352" s="37"/>
      <c r="N352" s="45"/>
      <c r="O352" s="37"/>
    </row>
    <row r="353" spans="2:15" ht="15.75">
      <c r="B353" s="99"/>
      <c r="C353" s="99"/>
      <c r="D353" s="99"/>
      <c r="E353" s="99"/>
      <c r="F353" s="99"/>
      <c r="G353" s="435"/>
      <c r="H353" s="435"/>
      <c r="M353" s="42"/>
      <c r="N353" s="46" t="str">
        <f>$A$1</f>
        <v>ΤΕΧΝΙΚΟΣ ΑΙΣΘΗΤΙΚΗΣ ΤΕΧΝΗΣ &amp; ΜΑΚΙΓΙΑΖ</v>
      </c>
      <c r="O353" s="37"/>
    </row>
    <row r="354" spans="2:15" ht="15.75">
      <c r="B354" s="99"/>
      <c r="C354" s="99"/>
      <c r="D354" s="99"/>
      <c r="E354" s="99"/>
      <c r="F354" s="99"/>
      <c r="G354" s="435"/>
      <c r="H354" s="435"/>
      <c r="M354" s="37"/>
      <c r="N354" s="47"/>
      <c r="O354" s="37"/>
    </row>
    <row r="355" spans="2:15" ht="15.75">
      <c r="B355" s="99"/>
      <c r="C355" s="99"/>
      <c r="D355" s="99"/>
      <c r="E355" s="99"/>
      <c r="F355" s="99"/>
      <c r="G355" s="435"/>
      <c r="H355" s="435"/>
      <c r="M355" s="37"/>
      <c r="N355" s="47"/>
      <c r="O355" s="37"/>
    </row>
    <row r="356" spans="2:15" ht="18.75">
      <c r="B356" s="99"/>
      <c r="C356" s="99"/>
      <c r="D356" s="99"/>
      <c r="E356" s="99"/>
      <c r="F356" s="99"/>
      <c r="G356" s="435"/>
      <c r="H356" s="435"/>
      <c r="M356" s="37"/>
      <c r="N356" s="49" t="str">
        <f>B21</f>
        <v xml:space="preserve">ΠΡΑΚΤΙΚΗ ΕΦΑΡΜΟΓΗ ΣΤΗΝ ΕΙΔΙΚΟΤΗΤΑ </v>
      </c>
      <c r="O356" s="37"/>
    </row>
    <row r="357" spans="2:15" ht="15.75">
      <c r="B357" s="99"/>
      <c r="C357" s="99"/>
      <c r="D357" s="99"/>
      <c r="E357" s="99"/>
      <c r="F357" s="99"/>
      <c r="G357" s="435"/>
      <c r="H357" s="435"/>
      <c r="M357" s="37"/>
      <c r="N357" s="47" t="str">
        <f>IF(N356=B21,IF(C21&lt;&gt;"",C9,IF(D21&lt;&gt;"",D9,0)))</f>
        <v>ΕΡΓΑΣΤΗΡΙΟ</v>
      </c>
      <c r="O357" s="37"/>
    </row>
    <row r="358" spans="2:15">
      <c r="M358" s="43"/>
      <c r="N358" s="48"/>
      <c r="O358" s="38"/>
    </row>
    <row r="359" spans="2:15" ht="18.75">
      <c r="M359" s="43"/>
      <c r="N359" s="49"/>
      <c r="O359" s="38"/>
    </row>
    <row r="360" spans="2:15">
      <c r="M360" s="43"/>
      <c r="N360" s="48"/>
      <c r="O360" s="38"/>
    </row>
    <row r="361" spans="2:15">
      <c r="M361" s="43"/>
      <c r="N361" s="48" t="e">
        <f>IF(N357="ΘΕΩΡΙΑ",H21,IF(N357="ΕΡΓΑΣΤΗΡΙΟ",#REF!,0))</f>
        <v>#REF!</v>
      </c>
      <c r="O361" s="38"/>
    </row>
    <row r="362" spans="2:15">
      <c r="M362" s="43"/>
      <c r="N362" s="48"/>
      <c r="O362" s="38"/>
    </row>
    <row r="363" spans="2:15" ht="18.75">
      <c r="M363" s="43"/>
      <c r="N363" s="50" t="str">
        <f>$A$3</f>
        <v>Β’ Εξάμηνο   -  ΑΙΘΟΥΣΑ : 21</v>
      </c>
      <c r="O363" s="38"/>
    </row>
    <row r="364" spans="2:15" ht="18.75">
      <c r="M364" s="43"/>
      <c r="N364" s="39"/>
      <c r="O364" s="38"/>
    </row>
    <row r="365" spans="2:15">
      <c r="M365" s="43"/>
      <c r="N365" s="17"/>
      <c r="O365" s="38"/>
    </row>
    <row r="366" spans="2:15">
      <c r="M366" s="17"/>
      <c r="N366" s="17"/>
      <c r="O366" s="17"/>
    </row>
    <row r="367" spans="2:15" ht="18.75">
      <c r="M367" s="37"/>
      <c r="N367" s="44" t="str">
        <f>$N$223</f>
        <v>2021 Β</v>
      </c>
      <c r="O367" s="37"/>
    </row>
    <row r="368" spans="2:15" ht="15.75">
      <c r="M368" s="37"/>
      <c r="N368" s="45"/>
      <c r="O368" s="37"/>
    </row>
    <row r="369" spans="13:15" ht="15.75">
      <c r="M369" s="42"/>
      <c r="N369" s="46" t="str">
        <f>$A$1</f>
        <v>ΤΕΧΝΙΚΟΣ ΑΙΣΘΗΤΙΚΗΣ ΤΕΧΝΗΣ &amp; ΜΑΚΙΓΙΑΖ</v>
      </c>
      <c r="O369" s="37"/>
    </row>
    <row r="370" spans="13:15" ht="15.75">
      <c r="M370" s="37"/>
      <c r="N370" s="47"/>
      <c r="O370" s="37"/>
    </row>
    <row r="371" spans="13:15" ht="15.75">
      <c r="M371" s="37"/>
      <c r="N371" s="47"/>
      <c r="O371" s="37"/>
    </row>
    <row r="372" spans="13:15" ht="18.75">
      <c r="M372" s="37"/>
      <c r="N372" s="49" t="str">
        <f>B22</f>
        <v>ΠΡΩΤΕΣ ΒΟΗΘΕΙΕΣ ΥΓΙΕΙΝΗ ΚΑΙ ΑΣΦΑΛΕΙΑ ΕΡΓΑΣΙΑΚΟΥ ΧΩΡΟΥ</v>
      </c>
      <c r="O372" s="37"/>
    </row>
    <row r="373" spans="13:15" ht="15.75">
      <c r="M373" s="37"/>
      <c r="N373" s="47" t="str">
        <f>IF(N372=B22,IF(C22&lt;&gt;"",C9,IF(D22&lt;&gt;"",D9,0)))</f>
        <v>ΘΕΩΡΙΑ</v>
      </c>
      <c r="O373" s="37"/>
    </row>
    <row r="374" spans="13:15">
      <c r="M374" s="43"/>
      <c r="N374" s="48"/>
      <c r="O374" s="38"/>
    </row>
    <row r="375" spans="13:15" ht="18.75">
      <c r="M375" s="43"/>
      <c r="N375" s="49"/>
      <c r="O375" s="38"/>
    </row>
    <row r="376" spans="13:15">
      <c r="M376" s="43"/>
      <c r="N376" s="48"/>
      <c r="O376" s="38"/>
    </row>
    <row r="377" spans="13:15">
      <c r="M377" s="43"/>
      <c r="N377" s="48" t="str">
        <f>IF(N373="ΘΕΩΡΙΑ",G22,IF(N373="ΕΡΓΑΣΤΗΡΙΟ",H22,0))</f>
        <v>ΚΑΜΟΙΣΗΣ ΚΩΝΣΤΑΝΤΙΝΟΣ (ΑΜ. 13162)</v>
      </c>
      <c r="O377" s="38"/>
    </row>
    <row r="378" spans="13:15">
      <c r="M378" s="43"/>
      <c r="N378" s="48"/>
      <c r="O378" s="38"/>
    </row>
    <row r="379" spans="13:15" ht="18.75">
      <c r="M379" s="43"/>
      <c r="N379" s="50" t="str">
        <f>$A$3</f>
        <v>Β’ Εξάμηνο   -  ΑΙΘΟΥΣΑ : 21</v>
      </c>
      <c r="O379" s="38"/>
    </row>
    <row r="380" spans="13:15" ht="18.75">
      <c r="M380" s="43"/>
      <c r="N380" s="39"/>
      <c r="O380" s="38"/>
    </row>
    <row r="381" spans="13:15">
      <c r="M381" s="43"/>
      <c r="N381" s="17"/>
      <c r="O381" s="38"/>
    </row>
    <row r="382" spans="13:15">
      <c r="M382" s="17"/>
      <c r="N382" s="17"/>
      <c r="O382" s="17"/>
    </row>
    <row r="383" spans="13:15" ht="18.75">
      <c r="M383" s="37"/>
      <c r="N383" s="44" t="str">
        <f>$N$223</f>
        <v>2021 Β</v>
      </c>
      <c r="O383" s="37"/>
    </row>
    <row r="384" spans="13:15" ht="15.75">
      <c r="M384" s="37"/>
      <c r="N384" s="45"/>
      <c r="O384" s="37"/>
    </row>
    <row r="385" spans="13:15" ht="15.75">
      <c r="M385" s="42"/>
      <c r="N385" s="46" t="str">
        <f>$A$1</f>
        <v>ΤΕΧΝΙΚΟΣ ΑΙΣΘΗΤΙΚΗΣ ΤΕΧΝΗΣ &amp; ΜΑΚΙΓΙΑΖ</v>
      </c>
      <c r="O385" s="37"/>
    </row>
    <row r="386" spans="13:15" ht="15.75">
      <c r="M386" s="37"/>
      <c r="N386" s="47"/>
      <c r="O386" s="37"/>
    </row>
    <row r="387" spans="13:15" ht="15.75">
      <c r="M387" s="37"/>
      <c r="N387" s="47"/>
      <c r="O387" s="37"/>
    </row>
    <row r="388" spans="13:15" ht="15.75">
      <c r="M388" s="37"/>
      <c r="N388" s="62">
        <f>B23</f>
        <v>0</v>
      </c>
      <c r="O388" s="37"/>
    </row>
    <row r="389" spans="13:15" ht="15.75">
      <c r="M389" s="37"/>
      <c r="N389" s="47">
        <f>IF(N388=B23,IF(C23&lt;&gt;"",C9,IF(D23&lt;&gt;"",D9,0)))</f>
        <v>0</v>
      </c>
      <c r="O389" s="37"/>
    </row>
    <row r="390" spans="13:15">
      <c r="M390" s="43"/>
      <c r="N390" s="48"/>
      <c r="O390" s="38"/>
    </row>
    <row r="391" spans="13:15" ht="18.75">
      <c r="M391" s="43"/>
      <c r="N391" s="49"/>
      <c r="O391" s="38"/>
    </row>
    <row r="392" spans="13:15">
      <c r="M392" s="43"/>
      <c r="N392" s="48"/>
      <c r="O392" s="38"/>
    </row>
    <row r="393" spans="13:15">
      <c r="M393" s="43"/>
      <c r="N393" s="48">
        <f>IF(N389="ΘΕΩΡΙΑ",G23,IF(N389="ΕΡΓΑΣΤΗΡΙΟ",H23,0))</f>
        <v>0</v>
      </c>
      <c r="O393" s="38"/>
    </row>
    <row r="394" spans="13:15">
      <c r="M394" s="43"/>
      <c r="N394" s="48"/>
      <c r="O394" s="38"/>
    </row>
    <row r="395" spans="13:15" ht="18.75">
      <c r="M395" s="43"/>
      <c r="N395" s="50" t="str">
        <f>$A$3</f>
        <v>Β’ Εξάμηνο   -  ΑΙΘΟΥΣΑ : 21</v>
      </c>
      <c r="O395" s="38"/>
    </row>
    <row r="396" spans="13:15" ht="18.75">
      <c r="M396" s="43"/>
      <c r="N396" s="39"/>
      <c r="O396" s="38"/>
    </row>
    <row r="397" spans="13:15">
      <c r="M397" s="43"/>
      <c r="N397" s="17"/>
      <c r="O397" s="38"/>
    </row>
    <row r="398" spans="13:15">
      <c r="M398" s="17"/>
      <c r="N398" s="17"/>
      <c r="O398" s="17"/>
    </row>
    <row r="399" spans="13:15" ht="18.75">
      <c r="M399" s="37"/>
      <c r="N399" s="44" t="str">
        <f>$N$223</f>
        <v>2021 Β</v>
      </c>
      <c r="O399" s="37"/>
    </row>
    <row r="400" spans="13:15" ht="15.75">
      <c r="M400" s="37"/>
      <c r="N400" s="45"/>
      <c r="O400" s="37"/>
    </row>
    <row r="401" spans="13:15" ht="15.75">
      <c r="M401" s="42"/>
      <c r="N401" s="46" t="str">
        <f>$A$1</f>
        <v>ΤΕΧΝΙΚΟΣ ΑΙΣΘΗΤΙΚΗΣ ΤΕΧΝΗΣ &amp; ΜΑΚΙΓΙΑΖ</v>
      </c>
      <c r="O401" s="37"/>
    </row>
    <row r="402" spans="13:15" ht="15.75">
      <c r="M402" s="37"/>
      <c r="N402" s="47"/>
      <c r="O402" s="37"/>
    </row>
    <row r="403" spans="13:15" ht="15.75">
      <c r="M403" s="37"/>
      <c r="N403" s="47"/>
      <c r="O403" s="37"/>
    </row>
    <row r="404" spans="13:15" ht="15.75">
      <c r="M404" s="37"/>
      <c r="N404" s="63">
        <f>B24</f>
        <v>0</v>
      </c>
      <c r="O404" s="37"/>
    </row>
    <row r="405" spans="13:15" ht="15.75">
      <c r="M405" s="43"/>
      <c r="N405" s="47">
        <f>IF(N404=B24,IF(C24&lt;&gt;"",C9,IF(D24&lt;&gt;"",D9,0)))</f>
        <v>0</v>
      </c>
      <c r="O405" s="38"/>
    </row>
    <row r="406" spans="13:15" ht="18.75">
      <c r="M406" s="43"/>
      <c r="N406" s="51"/>
      <c r="O406" s="38"/>
    </row>
    <row r="407" spans="13:15">
      <c r="M407" s="43"/>
      <c r="N407" s="48"/>
      <c r="O407" s="38"/>
    </row>
    <row r="408" spans="13:15">
      <c r="M408" s="43"/>
      <c r="N408" s="48">
        <f>IF(N405="ΘΕΩΡΙΑ",G24,IF(N405="ΕΡΓΑΣΤΗΡΙΟ",H24,0))</f>
        <v>0</v>
      </c>
      <c r="O408" s="38"/>
    </row>
    <row r="409" spans="13:15">
      <c r="M409" s="43"/>
      <c r="N409" s="48"/>
      <c r="O409" s="38"/>
    </row>
    <row r="410" spans="13:15" ht="18.75">
      <c r="M410" s="43"/>
      <c r="N410" s="50" t="str">
        <f>$A$3</f>
        <v>Β’ Εξάμηνο   -  ΑΙΘΟΥΣΑ : 21</v>
      </c>
      <c r="O410" s="38"/>
    </row>
    <row r="411" spans="13:15" ht="18.75">
      <c r="M411" s="43"/>
      <c r="N411" s="39"/>
      <c r="O411" s="38"/>
    </row>
    <row r="412" spans="13:15">
      <c r="M412" s="43"/>
      <c r="N412" s="17"/>
      <c r="O412" s="38"/>
    </row>
    <row r="414" spans="13:15" ht="18.75">
      <c r="N414" s="44" t="str">
        <f>$N$223</f>
        <v>2021 Β</v>
      </c>
    </row>
    <row r="415" spans="13:15" ht="15.75">
      <c r="N415" s="45"/>
    </row>
    <row r="416" spans="13:15" ht="15.75">
      <c r="N416" s="46" t="str">
        <f>$A$1</f>
        <v>ΤΕΧΝΙΚΟΣ ΑΙΣΘΗΤΙΚΗΣ ΤΕΧΝΗΣ &amp; ΜΑΚΙΓΙΑΖ</v>
      </c>
    </row>
    <row r="417" spans="14:14" ht="15.75">
      <c r="N417" s="47"/>
    </row>
    <row r="418" spans="14:14" ht="15.75">
      <c r="N418" s="47"/>
    </row>
    <row r="419" spans="14:14" ht="18.75">
      <c r="N419" s="49">
        <f>B25</f>
        <v>0</v>
      </c>
    </row>
    <row r="420" spans="14:14" ht="15.75">
      <c r="N420" s="47">
        <f>IF(N419=B25,IF(C25&lt;&gt;"",C9,IF(D25&lt;&gt;"",D9,0)))</f>
        <v>0</v>
      </c>
    </row>
    <row r="421" spans="14:14" ht="18.75">
      <c r="N421" s="51"/>
    </row>
    <row r="422" spans="14:14">
      <c r="N422" s="48"/>
    </row>
    <row r="423" spans="14:14">
      <c r="N423" s="48">
        <f>IF(N420="ΘΕΩΡΙΑ",G25,IF(N420="ΕΡΓΑΣΤΗΡΙΟ",H25,0))</f>
        <v>0</v>
      </c>
    </row>
    <row r="424" spans="14:14">
      <c r="N424" s="48"/>
    </row>
    <row r="425" spans="14:14" ht="18.75">
      <c r="N425" s="50" t="str">
        <f>$A$3</f>
        <v>Β’ Εξάμηνο   -  ΑΙΘΟΥΣΑ : 21</v>
      </c>
    </row>
  </sheetData>
  <mergeCells count="10">
    <mergeCell ref="M207:N207"/>
    <mergeCell ref="A1:H1"/>
    <mergeCell ref="A3:H3"/>
    <mergeCell ref="B8:B9"/>
    <mergeCell ref="E8:E9"/>
    <mergeCell ref="F8:F9"/>
    <mergeCell ref="G8:G9"/>
    <mergeCell ref="H8:H9"/>
    <mergeCell ref="A2:H2"/>
    <mergeCell ref="B197:H197"/>
  </mergeCells>
  <dataValidations disablePrompts="1" count="1">
    <dataValidation type="list" allowBlank="1" showInputMessage="1" showErrorMessage="1" sqref="D209:H209">
      <formula1>mathimata3</formula1>
    </dataValidation>
  </dataValidations>
  <printOptions horizontalCentered="1" verticalCentered="1"/>
  <pageMargins left="0" right="0" top="0" bottom="0" header="0" footer="0"/>
  <pageSetup paperSize="9" scale="75" fitToHeight="5" orientation="landscape" r:id="rId1"/>
  <rowBreaks count="13" manualBreakCount="13">
    <brk id="27" max="16383" man="1"/>
    <brk id="35" max="16383" man="1"/>
    <brk id="42" max="16383" man="1"/>
    <brk id="49" max="16383" man="1"/>
    <brk id="55" max="16383" man="1"/>
    <brk id="63" max="16383" man="1"/>
    <brk id="70" max="16383" man="1"/>
    <brk id="84" max="16383" man="1"/>
    <brk id="91" max="16383" man="1"/>
    <brk id="98" max="16383" man="1"/>
    <brk id="105" max="16383" man="1"/>
    <brk id="112" max="16383" man="1"/>
    <brk id="120" max="16383" man="1"/>
  </rowBreaks>
  <legacyDrawing r:id="rId2"/>
  <oleObjects>
    <oleObject progId="Word.Document.8" shapeId="27649" r:id="rId3"/>
    <oleObject progId="Word.Document.8" shapeId="27650" r:id="rId4"/>
    <oleObject progId="Word.Document.8" shapeId="27651" r:id="rId5"/>
    <oleObject progId="Word.Document.8" shapeId="27652" r:id="rId6"/>
    <oleObject progId="Word.Document.8" shapeId="27657" r:id="rId7"/>
    <oleObject progId="Word.Document.8" shapeId="27658" r:id="rId8"/>
    <oleObject progId="Word.Document.8" shapeId="27659" r:id="rId9"/>
    <oleObject progId="Word.Document.8" shapeId="27660" r:id="rId10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V1392"/>
  <sheetViews>
    <sheetView topLeftCell="A169" zoomScale="85" zoomScaleNormal="85" workbookViewId="0">
      <pane xSplit="1" topLeftCell="B1" activePane="topRight" state="frozen"/>
      <selection pane="topRight" activeCell="V193" sqref="V193"/>
    </sheetView>
  </sheetViews>
  <sheetFormatPr defaultRowHeight="15"/>
  <cols>
    <col min="1" max="1" width="4.85546875" style="155" customWidth="1"/>
    <col min="2" max="2" width="28.140625" style="155" customWidth="1"/>
    <col min="3" max="3" width="16.28515625" style="155" customWidth="1"/>
    <col min="4" max="4" width="17.85546875" style="155" customWidth="1"/>
    <col min="5" max="5" width="17.28515625" style="155" customWidth="1"/>
    <col min="6" max="6" width="17.5703125" style="155" customWidth="1"/>
    <col min="7" max="7" width="20.140625" style="424" customWidth="1"/>
    <col min="8" max="8" width="20" style="424" customWidth="1"/>
    <col min="9" max="9" width="14.140625" style="155" customWidth="1"/>
    <col min="10" max="10" width="9.140625" style="155"/>
    <col min="11" max="11" width="22.42578125" style="155" hidden="1" customWidth="1"/>
    <col min="12" max="12" width="26" style="155" hidden="1" customWidth="1"/>
    <col min="13" max="13" width="51.5703125" style="155" hidden="1" customWidth="1"/>
    <col min="14" max="14" width="9.28515625" style="155" hidden="1" customWidth="1"/>
    <col min="15" max="15" width="11.85546875" style="155" hidden="1" customWidth="1"/>
    <col min="16" max="16" width="0" style="155" hidden="1" customWidth="1"/>
    <col min="17" max="17" width="10.85546875" style="155" hidden="1" customWidth="1"/>
    <col min="18" max="16384" width="9.140625" style="155"/>
  </cols>
  <sheetData>
    <row r="1" spans="1:13" ht="20.25">
      <c r="A1" s="487" t="s">
        <v>59</v>
      </c>
      <c r="B1" s="487"/>
      <c r="C1" s="487"/>
      <c r="D1" s="487"/>
      <c r="E1" s="487"/>
      <c r="F1" s="487"/>
      <c r="G1" s="487"/>
      <c r="H1" s="487"/>
    </row>
    <row r="2" spans="1:13" ht="15.75">
      <c r="F2" s="1"/>
    </row>
    <row r="3" spans="1:13" ht="18" customHeight="1">
      <c r="A3" s="475" t="s">
        <v>199</v>
      </c>
      <c r="B3" s="475"/>
      <c r="C3" s="475"/>
      <c r="D3" s="475"/>
      <c r="E3" s="475"/>
      <c r="F3" s="475"/>
      <c r="G3" s="475"/>
      <c r="H3" s="475"/>
    </row>
    <row r="4" spans="1:13">
      <c r="D4" s="484" t="s">
        <v>170</v>
      </c>
      <c r="E4" s="484"/>
    </row>
    <row r="5" spans="1:13">
      <c r="B5" s="3" t="s">
        <v>9</v>
      </c>
    </row>
    <row r="6" spans="1:13" ht="6" customHeight="1">
      <c r="B6" s="4"/>
    </row>
    <row r="7" spans="1:13" ht="6" customHeight="1" thickBot="1">
      <c r="A7" s="155" t="s">
        <v>83</v>
      </c>
      <c r="B7" s="4"/>
    </row>
    <row r="8" spans="1:13" ht="40.5" customHeight="1" thickBot="1">
      <c r="B8" s="488" t="s">
        <v>2</v>
      </c>
      <c r="C8" s="7" t="s">
        <v>3</v>
      </c>
      <c r="D8" s="7" t="s">
        <v>3</v>
      </c>
      <c r="E8" s="476" t="s">
        <v>5</v>
      </c>
      <c r="F8" s="476" t="s">
        <v>6</v>
      </c>
      <c r="G8" s="476" t="s">
        <v>7</v>
      </c>
      <c r="H8" s="476" t="s">
        <v>8</v>
      </c>
    </row>
    <row r="9" spans="1:13" ht="12" customHeight="1" thickBot="1">
      <c r="B9" s="488"/>
      <c r="C9" s="9" t="s">
        <v>35</v>
      </c>
      <c r="D9" s="9" t="s">
        <v>4</v>
      </c>
      <c r="E9" s="477"/>
      <c r="F9" s="477"/>
      <c r="G9" s="477"/>
      <c r="H9" s="477"/>
      <c r="M9" s="121"/>
    </row>
    <row r="10" spans="1:13" ht="44.25" customHeight="1" thickBot="1">
      <c r="A10" s="95">
        <f>COUNTIF(B26:H175,B10)</f>
        <v>30</v>
      </c>
      <c r="B10" s="225" t="s">
        <v>229</v>
      </c>
      <c r="C10" s="30">
        <v>2</v>
      </c>
      <c r="D10" s="32"/>
      <c r="E10" s="128">
        <f>C10+D10</f>
        <v>2</v>
      </c>
      <c r="F10" s="128">
        <f>ROUND(E10*15*0.15,0)</f>
        <v>5</v>
      </c>
      <c r="G10" s="226" t="s">
        <v>356</v>
      </c>
      <c r="H10" s="255"/>
      <c r="I10" s="155">
        <f t="shared" ref="I10:I21" si="0">E10*15</f>
        <v>30</v>
      </c>
      <c r="J10" s="155">
        <f>A10-I10</f>
        <v>0</v>
      </c>
      <c r="M10" s="121"/>
    </row>
    <row r="11" spans="1:13" ht="30.75" thickBot="1">
      <c r="A11" s="95">
        <f>COUNTIF(B26:H175,B11)</f>
        <v>30</v>
      </c>
      <c r="B11" s="259" t="s">
        <v>185</v>
      </c>
      <c r="C11" s="30">
        <v>2</v>
      </c>
      <c r="D11" s="32"/>
      <c r="E11" s="128">
        <f>C11+D11</f>
        <v>2</v>
      </c>
      <c r="F11" s="128">
        <f>ROUND(E11*15*0.15,0)</f>
        <v>5</v>
      </c>
      <c r="G11" s="226" t="s">
        <v>363</v>
      </c>
      <c r="H11" s="255"/>
      <c r="I11" s="155">
        <f t="shared" si="0"/>
        <v>30</v>
      </c>
      <c r="J11" s="155">
        <f>A11-I11</f>
        <v>0</v>
      </c>
      <c r="M11" s="121"/>
    </row>
    <row r="12" spans="1:13" ht="45.75" customHeight="1" thickBot="1">
      <c r="A12" s="95">
        <f>COUNTIF(B26:H175,B12)</f>
        <v>30</v>
      </c>
      <c r="B12" s="259" t="s">
        <v>186</v>
      </c>
      <c r="C12" s="30">
        <v>2</v>
      </c>
      <c r="D12" s="32"/>
      <c r="E12" s="128">
        <f t="shared" ref="E12:E19" si="1">C12+D12</f>
        <v>2</v>
      </c>
      <c r="F12" s="128">
        <f t="shared" ref="F12:F21" si="2">ROUND(E12*15*0.15,0)</f>
        <v>5</v>
      </c>
      <c r="G12" s="226" t="s">
        <v>364</v>
      </c>
      <c r="H12" s="255"/>
      <c r="I12" s="155">
        <f t="shared" si="0"/>
        <v>30</v>
      </c>
      <c r="J12" s="155">
        <f t="shared" ref="J12:J24" si="3">A12-I12</f>
        <v>0</v>
      </c>
      <c r="M12" s="118" t="str">
        <f>A1</f>
        <v xml:space="preserve">ΒΟΗΘΟΣ ΒΡΕΦΟΝΗΠΙΟΚΟΜΩΝ </v>
      </c>
    </row>
    <row r="13" spans="1:13" ht="45.75" thickBot="1">
      <c r="A13" s="95">
        <f>COUNTIF(B26:H175,B13)</f>
        <v>30</v>
      </c>
      <c r="B13" s="259" t="s">
        <v>196</v>
      </c>
      <c r="C13" s="30"/>
      <c r="D13" s="32">
        <v>2</v>
      </c>
      <c r="E13" s="128">
        <f t="shared" si="1"/>
        <v>2</v>
      </c>
      <c r="F13" s="128">
        <f t="shared" si="2"/>
        <v>5</v>
      </c>
      <c r="G13" s="425"/>
      <c r="H13" s="226" t="s">
        <v>365</v>
      </c>
      <c r="I13" s="155">
        <f t="shared" si="0"/>
        <v>30</v>
      </c>
      <c r="J13" s="155">
        <f t="shared" si="3"/>
        <v>0</v>
      </c>
      <c r="M13" s="119"/>
    </row>
    <row r="14" spans="1:13" ht="45" customHeight="1" thickBot="1">
      <c r="A14" s="95">
        <f>COUNTIF(B26:H175,B14)</f>
        <v>15</v>
      </c>
      <c r="B14" s="262" t="s">
        <v>192</v>
      </c>
      <c r="C14" s="30">
        <v>1</v>
      </c>
      <c r="D14" s="32"/>
      <c r="E14" s="128">
        <f t="shared" si="1"/>
        <v>1</v>
      </c>
      <c r="F14" s="128">
        <f t="shared" si="2"/>
        <v>2</v>
      </c>
      <c r="G14" s="226" t="s">
        <v>366</v>
      </c>
      <c r="H14" s="455"/>
      <c r="I14" s="155">
        <f t="shared" si="0"/>
        <v>15</v>
      </c>
      <c r="J14" s="155">
        <f t="shared" si="3"/>
        <v>0</v>
      </c>
      <c r="M14" s="119" t="str">
        <f>A3</f>
        <v>Β’ Εξάμηνο   -  ΑΙΘΟΥΣΑ : 35</v>
      </c>
    </row>
    <row r="15" spans="1:13" ht="45.75" customHeight="1" thickBot="1">
      <c r="A15" s="95">
        <f>COUNTIF(B26:H175,B15)</f>
        <v>15</v>
      </c>
      <c r="B15" s="262" t="s">
        <v>193</v>
      </c>
      <c r="C15" s="30"/>
      <c r="D15" s="32">
        <v>1</v>
      </c>
      <c r="E15" s="128">
        <f t="shared" si="1"/>
        <v>1</v>
      </c>
      <c r="F15" s="128">
        <f t="shared" si="2"/>
        <v>2</v>
      </c>
      <c r="G15" s="226"/>
      <c r="H15" s="226" t="s">
        <v>366</v>
      </c>
      <c r="I15" s="155">
        <f t="shared" si="0"/>
        <v>15</v>
      </c>
      <c r="J15" s="155">
        <f t="shared" si="3"/>
        <v>0</v>
      </c>
      <c r="M15" s="119"/>
    </row>
    <row r="16" spans="1:13" ht="45.75" customHeight="1" thickBot="1">
      <c r="A16" s="95">
        <f>COUNTIF(B26:H175,B16)</f>
        <v>30</v>
      </c>
      <c r="B16" s="324" t="s">
        <v>230</v>
      </c>
      <c r="C16" s="30">
        <v>2</v>
      </c>
      <c r="D16" s="32"/>
      <c r="E16" s="128">
        <f t="shared" si="1"/>
        <v>2</v>
      </c>
      <c r="F16" s="128">
        <f t="shared" si="2"/>
        <v>5</v>
      </c>
      <c r="G16" s="226" t="s">
        <v>356</v>
      </c>
      <c r="H16" s="255"/>
      <c r="I16" s="155">
        <f t="shared" si="0"/>
        <v>30</v>
      </c>
      <c r="J16" s="155">
        <f t="shared" si="3"/>
        <v>0</v>
      </c>
      <c r="M16" s="117" t="s">
        <v>170</v>
      </c>
    </row>
    <row r="17" spans="1:13" ht="45" customHeight="1" thickBot="1">
      <c r="A17" s="95">
        <f>COUNTIF(B26:H175,B17)</f>
        <v>30</v>
      </c>
      <c r="B17" s="259" t="s">
        <v>187</v>
      </c>
      <c r="C17" s="30">
        <v>2</v>
      </c>
      <c r="D17" s="32"/>
      <c r="E17" s="128">
        <f t="shared" si="1"/>
        <v>2</v>
      </c>
      <c r="F17" s="128">
        <f t="shared" si="2"/>
        <v>5</v>
      </c>
      <c r="G17" s="226" t="s">
        <v>367</v>
      </c>
      <c r="H17" s="255"/>
      <c r="I17" s="155">
        <f t="shared" si="0"/>
        <v>30</v>
      </c>
      <c r="J17" s="155">
        <f>A17-I17</f>
        <v>0</v>
      </c>
      <c r="M17" s="113"/>
    </row>
    <row r="18" spans="1:13" ht="35.25" customHeight="1" thickBot="1">
      <c r="A18" s="95">
        <f>COUNTIF(B26:H175,B18)</f>
        <v>30</v>
      </c>
      <c r="B18" s="259" t="s">
        <v>188</v>
      </c>
      <c r="C18" s="30">
        <v>2</v>
      </c>
      <c r="D18" s="32"/>
      <c r="E18" s="128">
        <f t="shared" si="1"/>
        <v>2</v>
      </c>
      <c r="F18" s="128">
        <f t="shared" si="2"/>
        <v>5</v>
      </c>
      <c r="G18" s="226" t="s">
        <v>368</v>
      </c>
      <c r="H18" s="255"/>
      <c r="I18" s="155">
        <f t="shared" si="0"/>
        <v>30</v>
      </c>
      <c r="J18" s="155">
        <f t="shared" si="3"/>
        <v>0</v>
      </c>
    </row>
    <row r="19" spans="1:13" ht="45.75" thickBot="1">
      <c r="A19" s="95">
        <f>COUNTIF(B26:H175,B19)</f>
        <v>60</v>
      </c>
      <c r="B19" s="259" t="s">
        <v>122</v>
      </c>
      <c r="C19" s="30"/>
      <c r="D19" s="32">
        <v>4</v>
      </c>
      <c r="E19" s="128">
        <f t="shared" si="1"/>
        <v>4</v>
      </c>
      <c r="F19" s="128">
        <f t="shared" si="2"/>
        <v>9</v>
      </c>
      <c r="G19" s="226"/>
      <c r="H19" s="226" t="s">
        <v>367</v>
      </c>
      <c r="I19" s="155">
        <f t="shared" si="0"/>
        <v>60</v>
      </c>
      <c r="J19" s="155">
        <f t="shared" si="3"/>
        <v>0</v>
      </c>
    </row>
    <row r="20" spans="1:13">
      <c r="A20" s="8"/>
      <c r="B20" s="242"/>
      <c r="C20" s="128"/>
      <c r="D20" s="128"/>
      <c r="E20" s="128">
        <f>C20+D20</f>
        <v>0</v>
      </c>
      <c r="F20" s="128">
        <f t="shared" si="2"/>
        <v>0</v>
      </c>
      <c r="G20" s="128"/>
      <c r="H20" s="128"/>
      <c r="I20" s="155">
        <f t="shared" si="0"/>
        <v>0</v>
      </c>
      <c r="J20" s="155">
        <f t="shared" si="3"/>
        <v>0</v>
      </c>
    </row>
    <row r="21" spans="1:13">
      <c r="A21" s="8"/>
      <c r="B21" s="128"/>
      <c r="C21" s="128"/>
      <c r="D21" s="128"/>
      <c r="E21" s="128">
        <f>C21+D21</f>
        <v>0</v>
      </c>
      <c r="F21" s="128">
        <f t="shared" si="2"/>
        <v>0</v>
      </c>
      <c r="G21" s="128"/>
      <c r="H21" s="128"/>
      <c r="I21" s="155">
        <f t="shared" si="0"/>
        <v>0</v>
      </c>
      <c r="J21" s="155">
        <f t="shared" si="3"/>
        <v>0</v>
      </c>
    </row>
    <row r="22" spans="1:13">
      <c r="A22" s="8"/>
      <c r="B22" s="128"/>
      <c r="C22" s="128"/>
      <c r="D22" s="128"/>
      <c r="E22" s="128">
        <f>C22+D22</f>
        <v>0</v>
      </c>
      <c r="F22" s="128">
        <f>ROUND(E22*15*0.15,0)</f>
        <v>0</v>
      </c>
      <c r="G22" s="12"/>
      <c r="H22" s="12"/>
      <c r="I22" s="155">
        <f>E22*15</f>
        <v>0</v>
      </c>
      <c r="J22" s="155">
        <f t="shared" si="3"/>
        <v>0</v>
      </c>
    </row>
    <row r="23" spans="1:13">
      <c r="A23" s="8"/>
      <c r="B23" s="128"/>
      <c r="C23" s="128"/>
      <c r="D23" s="128"/>
      <c r="E23" s="128">
        <f>C23+D23</f>
        <v>0</v>
      </c>
      <c r="F23" s="128">
        <f>ROUND(E23*15*0.15,0)</f>
        <v>0</v>
      </c>
      <c r="G23" s="128"/>
      <c r="H23" s="128"/>
      <c r="I23" s="155">
        <f>E23*15</f>
        <v>0</v>
      </c>
      <c r="J23" s="155">
        <f t="shared" si="3"/>
        <v>0</v>
      </c>
    </row>
    <row r="24" spans="1:13">
      <c r="A24" s="8"/>
      <c r="B24" s="128"/>
      <c r="C24" s="128"/>
      <c r="D24" s="128"/>
      <c r="E24" s="128">
        <f>C24+D24</f>
        <v>0</v>
      </c>
      <c r="F24" s="128">
        <f>ROUND(E24*15*0.15,0)</f>
        <v>0</v>
      </c>
      <c r="G24" s="128"/>
      <c r="H24" s="128"/>
      <c r="I24" s="155">
        <f>E24*15</f>
        <v>0</v>
      </c>
      <c r="J24" s="155">
        <f t="shared" si="3"/>
        <v>0</v>
      </c>
    </row>
    <row r="25" spans="1:13">
      <c r="A25" s="155">
        <f>SUM(A10:A24)</f>
        <v>300</v>
      </c>
      <c r="B25" s="163" t="s">
        <v>20</v>
      </c>
      <c r="C25" s="67">
        <f>SUM(C10:C19)</f>
        <v>13</v>
      </c>
      <c r="D25" s="67">
        <f>SUM(D10:D19)</f>
        <v>7</v>
      </c>
    </row>
    <row r="27" spans="1:13" ht="15" hidden="1" customHeight="1"/>
    <row r="28" spans="1:13" ht="15" hidden="1" customHeight="1"/>
    <row r="29" spans="1:13" ht="31.5" hidden="1" customHeight="1">
      <c r="A29" s="155">
        <v>1</v>
      </c>
      <c r="B29" s="5" t="s">
        <v>0</v>
      </c>
      <c r="C29" s="5" t="s">
        <v>1</v>
      </c>
      <c r="D29" s="5" t="s">
        <v>114</v>
      </c>
      <c r="E29" s="5" t="s">
        <v>115</v>
      </c>
      <c r="F29" s="5" t="s">
        <v>116</v>
      </c>
      <c r="G29" s="5" t="s">
        <v>134</v>
      </c>
      <c r="H29" s="5" t="s">
        <v>151</v>
      </c>
    </row>
    <row r="30" spans="1:13" ht="15" hidden="1" customHeight="1">
      <c r="B30" s="6">
        <v>1</v>
      </c>
      <c r="C30" s="15" t="s">
        <v>11</v>
      </c>
      <c r="D30" s="78"/>
      <c r="E30" s="78"/>
      <c r="F30" s="31"/>
      <c r="G30" s="31"/>
      <c r="H30" s="31"/>
    </row>
    <row r="31" spans="1:13" ht="15" hidden="1" customHeight="1">
      <c r="B31" s="6">
        <v>2</v>
      </c>
      <c r="C31" s="15" t="s">
        <v>12</v>
      </c>
      <c r="D31" s="78"/>
      <c r="E31" s="78"/>
      <c r="F31" s="31"/>
      <c r="G31" s="31"/>
      <c r="H31" s="31"/>
    </row>
    <row r="32" spans="1:13" ht="15" hidden="1" customHeight="1">
      <c r="B32" s="6">
        <v>3</v>
      </c>
      <c r="C32" s="15" t="s">
        <v>13</v>
      </c>
      <c r="D32" s="78"/>
      <c r="E32" s="78"/>
      <c r="F32" s="31"/>
      <c r="G32" s="31"/>
      <c r="H32" s="31"/>
      <c r="L32" s="111"/>
    </row>
    <row r="33" spans="1:12" ht="15" hidden="1" customHeight="1">
      <c r="B33" s="6">
        <v>4</v>
      </c>
      <c r="C33" s="15" t="s">
        <v>14</v>
      </c>
      <c r="D33" s="78"/>
      <c r="E33" s="78"/>
      <c r="F33" s="31"/>
      <c r="G33" s="31"/>
      <c r="H33" s="31"/>
      <c r="L33" s="111"/>
    </row>
    <row r="34" spans="1:12" ht="15" hidden="1" customHeight="1">
      <c r="B34" s="163">
        <v>5</v>
      </c>
      <c r="C34" s="261" t="s">
        <v>15</v>
      </c>
      <c r="D34" s="78"/>
      <c r="E34" s="78"/>
      <c r="F34" s="92"/>
      <c r="G34" s="92"/>
      <c r="H34" s="92"/>
    </row>
    <row r="35" spans="1:12" ht="15" hidden="1" customHeight="1">
      <c r="C35" s="222"/>
    </row>
    <row r="36" spans="1:12" ht="31.5" hidden="1" customHeight="1">
      <c r="A36" s="155">
        <v>1</v>
      </c>
      <c r="B36" s="5" t="s">
        <v>0</v>
      </c>
      <c r="C36" s="5" t="s">
        <v>1</v>
      </c>
      <c r="D36" s="5" t="s">
        <v>152</v>
      </c>
      <c r="E36" s="5" t="s">
        <v>153</v>
      </c>
      <c r="F36" s="5" t="s">
        <v>154</v>
      </c>
      <c r="G36" s="5" t="s">
        <v>155</v>
      </c>
      <c r="H36" s="5" t="s">
        <v>156</v>
      </c>
    </row>
    <row r="37" spans="1:12" ht="15" hidden="1" customHeight="1">
      <c r="B37" s="6">
        <v>1</v>
      </c>
      <c r="C37" s="15" t="s">
        <v>11</v>
      </c>
      <c r="D37" s="92"/>
      <c r="E37" s="92"/>
      <c r="F37" s="92"/>
      <c r="G37" s="92"/>
      <c r="H37" s="92"/>
    </row>
    <row r="38" spans="1:12" ht="15" hidden="1" customHeight="1">
      <c r="B38" s="6">
        <v>2</v>
      </c>
      <c r="C38" s="15" t="s">
        <v>12</v>
      </c>
      <c r="D38" s="92"/>
      <c r="E38" s="92"/>
      <c r="F38" s="92"/>
      <c r="G38" s="92"/>
      <c r="H38" s="92"/>
    </row>
    <row r="39" spans="1:12" ht="15" hidden="1" customHeight="1">
      <c r="B39" s="6">
        <v>3</v>
      </c>
      <c r="C39" s="15" t="s">
        <v>13</v>
      </c>
      <c r="D39" s="92"/>
      <c r="E39" s="92"/>
      <c r="F39" s="92"/>
      <c r="G39" s="92"/>
      <c r="H39" s="92"/>
    </row>
    <row r="40" spans="1:12" ht="15" hidden="1" customHeight="1">
      <c r="B40" s="6">
        <v>4</v>
      </c>
      <c r="C40" s="15" t="s">
        <v>14</v>
      </c>
      <c r="D40" s="92"/>
      <c r="E40" s="92"/>
      <c r="F40" s="92"/>
      <c r="G40" s="92"/>
      <c r="H40" s="92"/>
    </row>
    <row r="41" spans="1:12" ht="15" hidden="1" customHeight="1">
      <c r="B41" s="163">
        <v>5</v>
      </c>
      <c r="C41" s="261" t="s">
        <v>15</v>
      </c>
      <c r="D41" s="92"/>
      <c r="E41" s="92"/>
      <c r="F41" s="127"/>
      <c r="G41" s="92"/>
      <c r="H41" s="92"/>
    </row>
    <row r="42" spans="1:12" ht="15.75" thickBot="1">
      <c r="C42" s="135"/>
    </row>
    <row r="43" spans="1:12" ht="33" thickTop="1" thickBot="1">
      <c r="A43" s="155">
        <v>2</v>
      </c>
      <c r="B43" s="297" t="s">
        <v>0</v>
      </c>
      <c r="C43" s="297" t="s">
        <v>1</v>
      </c>
      <c r="D43" s="297" t="s">
        <v>162</v>
      </c>
      <c r="E43" s="297" t="s">
        <v>163</v>
      </c>
      <c r="F43" s="297" t="s">
        <v>254</v>
      </c>
      <c r="G43" s="297" t="s">
        <v>165</v>
      </c>
      <c r="H43" s="297" t="s">
        <v>255</v>
      </c>
      <c r="K43" s="155" t="s">
        <v>83</v>
      </c>
    </row>
    <row r="44" spans="1:12" ht="31.5" thickTop="1" thickBot="1">
      <c r="B44" s="304">
        <v>1</v>
      </c>
      <c r="C44" s="305" t="s">
        <v>11</v>
      </c>
      <c r="D44" s="325"/>
      <c r="E44" s="326"/>
      <c r="F44" s="326" t="s">
        <v>192</v>
      </c>
      <c r="G44" s="326" t="s">
        <v>187</v>
      </c>
      <c r="H44" s="444" t="s">
        <v>122</v>
      </c>
    </row>
    <row r="45" spans="1:12" ht="46.5" thickTop="1" thickBot="1">
      <c r="B45" s="304">
        <v>2</v>
      </c>
      <c r="C45" s="305" t="s">
        <v>12</v>
      </c>
      <c r="D45" s="327"/>
      <c r="E45" s="328"/>
      <c r="F45" s="328" t="s">
        <v>193</v>
      </c>
      <c r="G45" s="328" t="s">
        <v>187</v>
      </c>
      <c r="H45" s="445" t="s">
        <v>122</v>
      </c>
    </row>
    <row r="46" spans="1:12" ht="31.5" thickTop="1" thickBot="1">
      <c r="B46" s="304">
        <v>3</v>
      </c>
      <c r="C46" s="305" t="s">
        <v>13</v>
      </c>
      <c r="D46" s="327"/>
      <c r="E46" s="268"/>
      <c r="F46" s="268" t="s">
        <v>230</v>
      </c>
      <c r="G46" s="328" t="s">
        <v>188</v>
      </c>
      <c r="H46" s="445" t="s">
        <v>122</v>
      </c>
    </row>
    <row r="47" spans="1:12" ht="31.5" thickTop="1" thickBot="1">
      <c r="B47" s="304">
        <v>4</v>
      </c>
      <c r="C47" s="305" t="s">
        <v>14</v>
      </c>
      <c r="D47" s="327"/>
      <c r="E47" s="268"/>
      <c r="F47" s="268" t="s">
        <v>230</v>
      </c>
      <c r="G47" s="328" t="s">
        <v>188</v>
      </c>
      <c r="H47" s="445" t="s">
        <v>122</v>
      </c>
      <c r="K47" s="111"/>
    </row>
    <row r="48" spans="1:12" ht="16.5" thickTop="1" thickBot="1">
      <c r="B48" s="311">
        <v>5</v>
      </c>
      <c r="C48" s="305" t="s">
        <v>15</v>
      </c>
      <c r="D48" s="329"/>
      <c r="E48" s="330"/>
      <c r="F48" s="330"/>
      <c r="G48" s="330"/>
      <c r="H48" s="331"/>
      <c r="K48" s="111"/>
    </row>
    <row r="49" spans="1:8" ht="16.5" thickTop="1" thickBot="1">
      <c r="B49" s="225"/>
      <c r="C49" s="225"/>
      <c r="D49" s="225"/>
      <c r="E49" s="225"/>
      <c r="F49" s="225"/>
      <c r="G49" s="425"/>
      <c r="H49" s="425"/>
    </row>
    <row r="50" spans="1:8" ht="33" thickTop="1" thickBot="1">
      <c r="B50" s="347" t="s">
        <v>0</v>
      </c>
      <c r="C50" s="347" t="s">
        <v>1</v>
      </c>
      <c r="D50" s="297" t="s">
        <v>256</v>
      </c>
      <c r="E50" s="297" t="s">
        <v>257</v>
      </c>
      <c r="F50" s="297" t="s">
        <v>258</v>
      </c>
      <c r="G50" s="297" t="s">
        <v>259</v>
      </c>
      <c r="H50" s="297" t="s">
        <v>260</v>
      </c>
    </row>
    <row r="51" spans="1:8" ht="31.5" thickTop="1" thickBot="1">
      <c r="A51" s="155">
        <v>3</v>
      </c>
      <c r="B51" s="348">
        <v>1</v>
      </c>
      <c r="C51" s="349" t="s">
        <v>11</v>
      </c>
      <c r="D51" s="325" t="s">
        <v>229</v>
      </c>
      <c r="E51" s="326" t="s">
        <v>186</v>
      </c>
      <c r="F51" s="326" t="s">
        <v>192</v>
      </c>
      <c r="G51" s="326" t="s">
        <v>187</v>
      </c>
      <c r="H51" s="444" t="s">
        <v>122</v>
      </c>
    </row>
    <row r="52" spans="1:8" ht="45.75" thickBot="1">
      <c r="B52" s="348">
        <v>2</v>
      </c>
      <c r="C52" s="349" t="s">
        <v>12</v>
      </c>
      <c r="D52" s="327" t="s">
        <v>229</v>
      </c>
      <c r="E52" s="328" t="s">
        <v>186</v>
      </c>
      <c r="F52" s="328" t="s">
        <v>193</v>
      </c>
      <c r="G52" s="328" t="s">
        <v>187</v>
      </c>
      <c r="H52" s="445" t="s">
        <v>122</v>
      </c>
    </row>
    <row r="53" spans="1:8" ht="30.75" thickBot="1">
      <c r="B53" s="348">
        <v>3</v>
      </c>
      <c r="C53" s="349" t="s">
        <v>13</v>
      </c>
      <c r="D53" s="327" t="s">
        <v>185</v>
      </c>
      <c r="E53" s="268" t="s">
        <v>196</v>
      </c>
      <c r="F53" s="268" t="s">
        <v>230</v>
      </c>
      <c r="G53" s="328" t="s">
        <v>188</v>
      </c>
      <c r="H53" s="445" t="s">
        <v>122</v>
      </c>
    </row>
    <row r="54" spans="1:8" ht="30.75" thickBot="1">
      <c r="B54" s="348">
        <v>4</v>
      </c>
      <c r="C54" s="349" t="s">
        <v>14</v>
      </c>
      <c r="D54" s="327" t="s">
        <v>185</v>
      </c>
      <c r="E54" s="268" t="s">
        <v>196</v>
      </c>
      <c r="F54" s="268" t="s">
        <v>230</v>
      </c>
      <c r="G54" s="328" t="s">
        <v>188</v>
      </c>
      <c r="H54" s="445" t="s">
        <v>122</v>
      </c>
    </row>
    <row r="55" spans="1:8">
      <c r="B55" s="350">
        <v>5</v>
      </c>
      <c r="C55" s="349" t="s">
        <v>15</v>
      </c>
      <c r="D55" s="228"/>
      <c r="E55" s="226"/>
      <c r="F55" s="228"/>
      <c r="G55" s="226"/>
      <c r="H55" s="226"/>
    </row>
    <row r="56" spans="1:8" ht="15.75" thickBot="1">
      <c r="B56" s="350"/>
      <c r="C56" s="349"/>
      <c r="D56" s="256"/>
      <c r="E56" s="226"/>
      <c r="F56" s="228"/>
      <c r="G56" s="226"/>
      <c r="H56" s="226"/>
    </row>
    <row r="57" spans="1:8" ht="33" thickTop="1" thickBot="1">
      <c r="A57" s="155">
        <v>4</v>
      </c>
      <c r="B57" s="347" t="s">
        <v>0</v>
      </c>
      <c r="C57" s="347" t="s">
        <v>1</v>
      </c>
      <c r="D57" s="297" t="s">
        <v>261</v>
      </c>
      <c r="E57" s="347" t="s">
        <v>262</v>
      </c>
      <c r="F57" s="351" t="s">
        <v>263</v>
      </c>
      <c r="G57" s="351" t="s">
        <v>264</v>
      </c>
      <c r="H57" s="347" t="s">
        <v>265</v>
      </c>
    </row>
    <row r="58" spans="1:8" ht="31.5" thickTop="1" thickBot="1">
      <c r="B58" s="348">
        <v>1</v>
      </c>
      <c r="C58" s="349" t="s">
        <v>11</v>
      </c>
      <c r="D58" s="325" t="s">
        <v>229</v>
      </c>
      <c r="E58" s="326" t="s">
        <v>186</v>
      </c>
      <c r="F58" s="326" t="s">
        <v>192</v>
      </c>
      <c r="G58" s="326" t="s">
        <v>187</v>
      </c>
      <c r="H58" s="444" t="s">
        <v>122</v>
      </c>
    </row>
    <row r="59" spans="1:8" ht="45.75" thickBot="1">
      <c r="B59" s="348">
        <v>2</v>
      </c>
      <c r="C59" s="349" t="s">
        <v>12</v>
      </c>
      <c r="D59" s="327" t="s">
        <v>229</v>
      </c>
      <c r="E59" s="328" t="s">
        <v>186</v>
      </c>
      <c r="F59" s="328" t="s">
        <v>193</v>
      </c>
      <c r="G59" s="328" t="s">
        <v>187</v>
      </c>
      <c r="H59" s="445" t="s">
        <v>122</v>
      </c>
    </row>
    <row r="60" spans="1:8" ht="30.75" thickBot="1">
      <c r="B60" s="348">
        <v>3</v>
      </c>
      <c r="C60" s="349" t="s">
        <v>13</v>
      </c>
      <c r="D60" s="327" t="s">
        <v>185</v>
      </c>
      <c r="E60" s="268" t="s">
        <v>196</v>
      </c>
      <c r="F60" s="268" t="s">
        <v>230</v>
      </c>
      <c r="G60" s="328" t="s">
        <v>188</v>
      </c>
      <c r="H60" s="445" t="s">
        <v>122</v>
      </c>
    </row>
    <row r="61" spans="1:8" ht="30.75" thickBot="1">
      <c r="B61" s="348">
        <v>4</v>
      </c>
      <c r="C61" s="349" t="s">
        <v>14</v>
      </c>
      <c r="D61" s="327" t="s">
        <v>185</v>
      </c>
      <c r="E61" s="268" t="s">
        <v>196</v>
      </c>
      <c r="F61" s="268" t="s">
        <v>230</v>
      </c>
      <c r="G61" s="328" t="s">
        <v>188</v>
      </c>
      <c r="H61" s="445" t="s">
        <v>122</v>
      </c>
    </row>
    <row r="62" spans="1:8">
      <c r="B62" s="350">
        <v>5</v>
      </c>
      <c r="C62" s="349" t="s">
        <v>15</v>
      </c>
      <c r="D62" s="226"/>
      <c r="E62" s="226"/>
      <c r="F62" s="226"/>
      <c r="G62" s="226"/>
      <c r="H62" s="226"/>
    </row>
    <row r="63" spans="1:8">
      <c r="B63" s="225"/>
      <c r="C63" s="225"/>
      <c r="D63" s="225"/>
      <c r="E63" s="225"/>
      <c r="F63" s="225"/>
      <c r="G63" s="425"/>
      <c r="H63" s="425"/>
    </row>
    <row r="64" spans="1:8" ht="32.25" thickBot="1">
      <c r="A64" s="155">
        <v>5</v>
      </c>
      <c r="B64" s="347" t="s">
        <v>0</v>
      </c>
      <c r="C64" s="347" t="s">
        <v>1</v>
      </c>
      <c r="D64" s="354" t="s">
        <v>266</v>
      </c>
      <c r="E64" s="347" t="s">
        <v>267</v>
      </c>
      <c r="F64" s="351" t="s">
        <v>268</v>
      </c>
      <c r="G64" s="351" t="s">
        <v>269</v>
      </c>
      <c r="H64" s="347" t="s">
        <v>270</v>
      </c>
    </row>
    <row r="65" spans="1:8" ht="31.5" thickTop="1" thickBot="1">
      <c r="B65" s="348">
        <v>1</v>
      </c>
      <c r="C65" s="349" t="s">
        <v>11</v>
      </c>
      <c r="D65" s="416" t="s">
        <v>341</v>
      </c>
      <c r="E65" s="326" t="s">
        <v>186</v>
      </c>
      <c r="F65" s="326" t="s">
        <v>192</v>
      </c>
      <c r="G65" s="326" t="s">
        <v>187</v>
      </c>
      <c r="H65" s="444" t="s">
        <v>122</v>
      </c>
    </row>
    <row r="66" spans="1:8" ht="45.75" thickBot="1">
      <c r="B66" s="348">
        <v>2</v>
      </c>
      <c r="C66" s="349" t="s">
        <v>12</v>
      </c>
      <c r="D66" s="327"/>
      <c r="E66" s="328" t="s">
        <v>186</v>
      </c>
      <c r="F66" s="328" t="s">
        <v>193</v>
      </c>
      <c r="G66" s="328" t="s">
        <v>187</v>
      </c>
      <c r="H66" s="445" t="s">
        <v>122</v>
      </c>
    </row>
    <row r="67" spans="1:8" ht="21.75" customHeight="1" thickBot="1">
      <c r="B67" s="348">
        <v>3</v>
      </c>
      <c r="C67" s="349" t="s">
        <v>13</v>
      </c>
      <c r="D67" s="327"/>
      <c r="E67" s="268" t="s">
        <v>196</v>
      </c>
      <c r="F67" s="268" t="s">
        <v>230</v>
      </c>
      <c r="G67" s="328" t="s">
        <v>188</v>
      </c>
      <c r="H67" s="445" t="s">
        <v>122</v>
      </c>
    </row>
    <row r="68" spans="1:8" ht="24" customHeight="1" thickBot="1">
      <c r="B68" s="348">
        <v>4</v>
      </c>
      <c r="C68" s="349" t="s">
        <v>14</v>
      </c>
      <c r="D68" s="327"/>
      <c r="E68" s="268" t="s">
        <v>196</v>
      </c>
      <c r="F68" s="268" t="s">
        <v>230</v>
      </c>
      <c r="G68" s="328" t="s">
        <v>188</v>
      </c>
      <c r="H68" s="445" t="s">
        <v>122</v>
      </c>
    </row>
    <row r="69" spans="1:8" ht="23.25" customHeight="1">
      <c r="B69" s="349">
        <v>5</v>
      </c>
      <c r="C69" s="349" t="s">
        <v>15</v>
      </c>
      <c r="D69" s="349"/>
      <c r="E69" s="349"/>
      <c r="F69" s="349"/>
      <c r="G69" s="349"/>
      <c r="H69" s="349"/>
    </row>
    <row r="70" spans="1:8">
      <c r="B70" s="349"/>
      <c r="C70" s="349"/>
      <c r="D70" s="349"/>
      <c r="E70" s="349"/>
      <c r="F70" s="349"/>
      <c r="G70" s="349"/>
      <c r="H70" s="349"/>
    </row>
    <row r="71" spans="1:8" ht="32.25" thickBot="1">
      <c r="A71" s="155">
        <v>6</v>
      </c>
      <c r="B71" s="349" t="s">
        <v>0</v>
      </c>
      <c r="C71" s="349" t="s">
        <v>1</v>
      </c>
      <c r="D71" s="347" t="s">
        <v>273</v>
      </c>
      <c r="E71" s="347" t="s">
        <v>274</v>
      </c>
      <c r="F71" s="351" t="s">
        <v>275</v>
      </c>
      <c r="G71" s="351" t="s">
        <v>276</v>
      </c>
      <c r="H71" s="347" t="s">
        <v>277</v>
      </c>
    </row>
    <row r="72" spans="1:8" ht="31.5" thickTop="1" thickBot="1">
      <c r="B72" s="349">
        <v>1</v>
      </c>
      <c r="C72" s="349" t="s">
        <v>11</v>
      </c>
      <c r="D72" s="325" t="s">
        <v>229</v>
      </c>
      <c r="E72" s="326" t="s">
        <v>186</v>
      </c>
      <c r="F72" s="326" t="s">
        <v>192</v>
      </c>
      <c r="G72" s="326" t="s">
        <v>187</v>
      </c>
      <c r="H72" s="444" t="s">
        <v>122</v>
      </c>
    </row>
    <row r="73" spans="1:8" ht="45.75" thickBot="1">
      <c r="B73" s="349">
        <v>2</v>
      </c>
      <c r="C73" s="349" t="s">
        <v>12</v>
      </c>
      <c r="D73" s="327" t="s">
        <v>229</v>
      </c>
      <c r="E73" s="328" t="s">
        <v>186</v>
      </c>
      <c r="F73" s="328" t="s">
        <v>193</v>
      </c>
      <c r="G73" s="328" t="s">
        <v>187</v>
      </c>
      <c r="H73" s="445" t="s">
        <v>122</v>
      </c>
    </row>
    <row r="74" spans="1:8" ht="30.75" thickBot="1">
      <c r="B74" s="349">
        <v>3</v>
      </c>
      <c r="C74" s="349" t="s">
        <v>13</v>
      </c>
      <c r="D74" s="327" t="s">
        <v>185</v>
      </c>
      <c r="E74" s="268" t="s">
        <v>196</v>
      </c>
      <c r="F74" s="268" t="s">
        <v>230</v>
      </c>
      <c r="G74" s="328" t="s">
        <v>188</v>
      </c>
      <c r="H74" s="445" t="s">
        <v>122</v>
      </c>
    </row>
    <row r="75" spans="1:8" ht="30.75" thickBot="1">
      <c r="B75" s="349">
        <v>4</v>
      </c>
      <c r="C75" s="349" t="s">
        <v>14</v>
      </c>
      <c r="D75" s="327" t="s">
        <v>185</v>
      </c>
      <c r="E75" s="268" t="s">
        <v>196</v>
      </c>
      <c r="F75" s="268" t="s">
        <v>230</v>
      </c>
      <c r="G75" s="328" t="s">
        <v>188</v>
      </c>
      <c r="H75" s="445" t="s">
        <v>122</v>
      </c>
    </row>
    <row r="76" spans="1:8" ht="15.75" thickBot="1">
      <c r="B76" s="349">
        <v>5</v>
      </c>
      <c r="C76" s="349" t="s">
        <v>15</v>
      </c>
      <c r="D76" s="349"/>
      <c r="E76" s="349"/>
      <c r="F76" s="349"/>
      <c r="G76" s="349"/>
      <c r="H76" s="357" t="s">
        <v>122</v>
      </c>
    </row>
    <row r="77" spans="1:8">
      <c r="B77" s="349"/>
      <c r="C77" s="349"/>
      <c r="D77" s="349"/>
      <c r="E77" s="349"/>
      <c r="F77" s="349"/>
      <c r="G77" s="349"/>
      <c r="H77" s="349"/>
    </row>
    <row r="78" spans="1:8" ht="32.25" thickBot="1">
      <c r="A78" s="155">
        <v>7</v>
      </c>
      <c r="B78" s="349" t="s">
        <v>0</v>
      </c>
      <c r="C78" s="349" t="s">
        <v>1</v>
      </c>
      <c r="D78" s="347" t="s">
        <v>271</v>
      </c>
      <c r="E78" s="347" t="s">
        <v>278</v>
      </c>
      <c r="F78" s="351" t="s">
        <v>279</v>
      </c>
      <c r="G78" s="351" t="s">
        <v>280</v>
      </c>
      <c r="H78" s="354" t="s">
        <v>281</v>
      </c>
    </row>
    <row r="79" spans="1:8" ht="31.5" thickTop="1" thickBot="1">
      <c r="B79" s="349">
        <v>1</v>
      </c>
      <c r="C79" s="349" t="s">
        <v>11</v>
      </c>
      <c r="D79" s="325" t="s">
        <v>229</v>
      </c>
      <c r="E79" s="326" t="s">
        <v>186</v>
      </c>
      <c r="F79" s="326" t="s">
        <v>192</v>
      </c>
      <c r="G79" s="326" t="s">
        <v>187</v>
      </c>
      <c r="H79" s="416" t="s">
        <v>341</v>
      </c>
    </row>
    <row r="80" spans="1:8" ht="45.75" thickBot="1">
      <c r="B80" s="349">
        <v>2</v>
      </c>
      <c r="C80" s="349" t="s">
        <v>12</v>
      </c>
      <c r="D80" s="327" t="s">
        <v>229</v>
      </c>
      <c r="E80" s="328" t="s">
        <v>186</v>
      </c>
      <c r="F80" s="328" t="s">
        <v>193</v>
      </c>
      <c r="G80" s="328" t="s">
        <v>187</v>
      </c>
      <c r="H80" s="445"/>
    </row>
    <row r="81" spans="1:8" ht="30.75" thickBot="1">
      <c r="B81" s="349">
        <v>3</v>
      </c>
      <c r="C81" s="349" t="s">
        <v>13</v>
      </c>
      <c r="D81" s="327" t="s">
        <v>185</v>
      </c>
      <c r="E81" s="268" t="s">
        <v>196</v>
      </c>
      <c r="F81" s="268" t="s">
        <v>230</v>
      </c>
      <c r="G81" s="328" t="s">
        <v>188</v>
      </c>
      <c r="H81" s="445"/>
    </row>
    <row r="82" spans="1:8" ht="30.75" thickBot="1">
      <c r="B82" s="349">
        <v>4</v>
      </c>
      <c r="C82" s="349" t="s">
        <v>14</v>
      </c>
      <c r="D82" s="327" t="s">
        <v>185</v>
      </c>
      <c r="E82" s="268" t="s">
        <v>196</v>
      </c>
      <c r="F82" s="268" t="s">
        <v>230</v>
      </c>
      <c r="G82" s="328" t="s">
        <v>188</v>
      </c>
      <c r="H82" s="445"/>
    </row>
    <row r="83" spans="1:8">
      <c r="B83" s="349">
        <v>5</v>
      </c>
      <c r="C83" s="349" t="s">
        <v>15</v>
      </c>
      <c r="D83" s="349"/>
      <c r="E83" s="349"/>
      <c r="F83" s="349"/>
      <c r="G83" s="349"/>
      <c r="H83" s="349"/>
    </row>
    <row r="84" spans="1:8">
      <c r="B84" s="349"/>
      <c r="C84" s="349"/>
      <c r="D84" s="349"/>
      <c r="E84" s="349"/>
      <c r="F84" s="349"/>
      <c r="G84" s="349"/>
      <c r="H84" s="349"/>
    </row>
    <row r="85" spans="1:8" ht="32.25" thickBot="1">
      <c r="A85" s="155">
        <v>8</v>
      </c>
      <c r="B85" s="349" t="s">
        <v>0</v>
      </c>
      <c r="C85" s="349" t="s">
        <v>1</v>
      </c>
      <c r="D85" s="347" t="s">
        <v>272</v>
      </c>
      <c r="E85" s="347" t="s">
        <v>282</v>
      </c>
      <c r="F85" s="351" t="s">
        <v>283</v>
      </c>
      <c r="G85" s="351" t="s">
        <v>284</v>
      </c>
      <c r="H85" s="347" t="s">
        <v>285</v>
      </c>
    </row>
    <row r="86" spans="1:8" ht="31.5" thickTop="1" thickBot="1">
      <c r="B86" s="349">
        <v>1</v>
      </c>
      <c r="C86" s="349" t="s">
        <v>11</v>
      </c>
      <c r="D86" s="325" t="s">
        <v>229</v>
      </c>
      <c r="E86" s="326" t="s">
        <v>186</v>
      </c>
      <c r="F86" s="326" t="s">
        <v>192</v>
      </c>
      <c r="G86" s="326" t="s">
        <v>187</v>
      </c>
      <c r="H86" s="444" t="s">
        <v>122</v>
      </c>
    </row>
    <row r="87" spans="1:8" ht="45.75" thickBot="1">
      <c r="B87" s="349">
        <v>2</v>
      </c>
      <c r="C87" s="349" t="s">
        <v>12</v>
      </c>
      <c r="D87" s="327" t="s">
        <v>229</v>
      </c>
      <c r="E87" s="328" t="s">
        <v>186</v>
      </c>
      <c r="F87" s="328" t="s">
        <v>193</v>
      </c>
      <c r="G87" s="328" t="s">
        <v>187</v>
      </c>
      <c r="H87" s="445" t="s">
        <v>122</v>
      </c>
    </row>
    <row r="88" spans="1:8" ht="30.75" thickBot="1">
      <c r="B88" s="349">
        <v>3</v>
      </c>
      <c r="C88" s="349" t="s">
        <v>13</v>
      </c>
      <c r="D88" s="327" t="s">
        <v>185</v>
      </c>
      <c r="E88" s="268" t="s">
        <v>196</v>
      </c>
      <c r="F88" s="268" t="s">
        <v>230</v>
      </c>
      <c r="G88" s="328" t="s">
        <v>188</v>
      </c>
      <c r="H88" s="445" t="s">
        <v>122</v>
      </c>
    </row>
    <row r="89" spans="1:8" ht="30.75" thickBot="1">
      <c r="B89" s="349">
        <v>4</v>
      </c>
      <c r="C89" s="349" t="s">
        <v>14</v>
      </c>
      <c r="D89" s="327" t="s">
        <v>185</v>
      </c>
      <c r="E89" s="268" t="s">
        <v>196</v>
      </c>
      <c r="F89" s="268" t="s">
        <v>230</v>
      </c>
      <c r="G89" s="328" t="s">
        <v>188</v>
      </c>
      <c r="H89" s="445" t="s">
        <v>122</v>
      </c>
    </row>
    <row r="90" spans="1:8" ht="15.75" thickBot="1">
      <c r="B90" s="349">
        <v>5</v>
      </c>
      <c r="C90" s="349" t="s">
        <v>15</v>
      </c>
      <c r="D90" s="349"/>
      <c r="E90" s="349"/>
      <c r="F90" s="349"/>
      <c r="G90" s="349"/>
      <c r="H90" s="357" t="s">
        <v>122</v>
      </c>
    </row>
    <row r="91" spans="1:8">
      <c r="B91" s="225"/>
      <c r="C91" s="225"/>
      <c r="D91" s="225"/>
      <c r="E91" s="225"/>
      <c r="F91" s="225"/>
      <c r="G91" s="425"/>
      <c r="H91" s="425"/>
    </row>
    <row r="92" spans="1:8" ht="32.25" thickBot="1">
      <c r="A92" s="155">
        <v>9</v>
      </c>
      <c r="B92" s="347" t="s">
        <v>0</v>
      </c>
      <c r="C92" s="347" t="s">
        <v>1</v>
      </c>
      <c r="D92" s="347" t="s">
        <v>286</v>
      </c>
      <c r="E92" s="347" t="s">
        <v>287</v>
      </c>
      <c r="F92" s="347" t="s">
        <v>288</v>
      </c>
      <c r="G92" s="347" t="s">
        <v>289</v>
      </c>
      <c r="H92" s="347" t="s">
        <v>290</v>
      </c>
    </row>
    <row r="93" spans="1:8" ht="31.5" thickTop="1" thickBot="1">
      <c r="B93" s="348">
        <v>1</v>
      </c>
      <c r="C93" s="349" t="s">
        <v>11</v>
      </c>
      <c r="D93" s="325" t="s">
        <v>229</v>
      </c>
      <c r="E93" s="326" t="s">
        <v>186</v>
      </c>
      <c r="F93" s="326" t="s">
        <v>192</v>
      </c>
      <c r="G93" s="326" t="s">
        <v>187</v>
      </c>
      <c r="H93" s="444" t="s">
        <v>122</v>
      </c>
    </row>
    <row r="94" spans="1:8" ht="45.75" thickBot="1">
      <c r="B94" s="348">
        <v>2</v>
      </c>
      <c r="C94" s="349" t="s">
        <v>12</v>
      </c>
      <c r="D94" s="327" t="s">
        <v>229</v>
      </c>
      <c r="E94" s="328" t="s">
        <v>186</v>
      </c>
      <c r="F94" s="328" t="s">
        <v>193</v>
      </c>
      <c r="G94" s="328" t="s">
        <v>187</v>
      </c>
      <c r="H94" s="445" t="s">
        <v>122</v>
      </c>
    </row>
    <row r="95" spans="1:8" ht="30.75" thickBot="1">
      <c r="B95" s="348">
        <v>3</v>
      </c>
      <c r="C95" s="349" t="s">
        <v>13</v>
      </c>
      <c r="D95" s="327" t="s">
        <v>185</v>
      </c>
      <c r="E95" s="268" t="s">
        <v>196</v>
      </c>
      <c r="F95" s="268" t="s">
        <v>230</v>
      </c>
      <c r="G95" s="328" t="s">
        <v>188</v>
      </c>
      <c r="H95" s="445" t="s">
        <v>122</v>
      </c>
    </row>
    <row r="96" spans="1:8" ht="30.75" thickBot="1">
      <c r="B96" s="348">
        <v>4</v>
      </c>
      <c r="C96" s="349" t="s">
        <v>14</v>
      </c>
      <c r="D96" s="327" t="s">
        <v>185</v>
      </c>
      <c r="E96" s="268" t="s">
        <v>196</v>
      </c>
      <c r="F96" s="268" t="s">
        <v>230</v>
      </c>
      <c r="G96" s="328" t="s">
        <v>188</v>
      </c>
      <c r="H96" s="445" t="s">
        <v>122</v>
      </c>
    </row>
    <row r="97" spans="1:22" ht="30.75" thickBot="1">
      <c r="B97" s="350">
        <v>5</v>
      </c>
      <c r="C97" s="349" t="s">
        <v>15</v>
      </c>
      <c r="D97" s="358" t="s">
        <v>229</v>
      </c>
      <c r="E97" s="226"/>
      <c r="F97" s="226"/>
      <c r="G97" s="226"/>
      <c r="H97" s="357" t="s">
        <v>122</v>
      </c>
    </row>
    <row r="98" spans="1:22">
      <c r="B98" s="225"/>
      <c r="C98" s="225"/>
      <c r="D98" s="225"/>
      <c r="E98" s="225"/>
      <c r="F98" s="225"/>
      <c r="G98" s="425"/>
      <c r="H98" s="425"/>
      <c r="K98" s="108"/>
      <c r="L98" s="111"/>
      <c r="M98" s="108"/>
      <c r="N98" s="108"/>
      <c r="O98" s="108"/>
      <c r="P98" s="111"/>
      <c r="Q98" s="108"/>
    </row>
    <row r="99" spans="1:22" ht="32.25" thickBot="1">
      <c r="A99" s="155">
        <v>10</v>
      </c>
      <c r="B99" s="347" t="s">
        <v>0</v>
      </c>
      <c r="C99" s="347" t="s">
        <v>1</v>
      </c>
      <c r="D99" s="347" t="s">
        <v>291</v>
      </c>
      <c r="E99" s="347" t="s">
        <v>292</v>
      </c>
      <c r="F99" s="347" t="s">
        <v>293</v>
      </c>
      <c r="G99" s="347" t="s">
        <v>294</v>
      </c>
      <c r="H99" s="347" t="s">
        <v>295</v>
      </c>
      <c r="K99" s="108"/>
      <c r="L99" s="108"/>
      <c r="M99" s="108"/>
      <c r="N99" s="108"/>
      <c r="O99" s="108"/>
      <c r="P99" s="108"/>
      <c r="Q99" s="108"/>
    </row>
    <row r="100" spans="1:22" ht="31.5" thickTop="1" thickBot="1">
      <c r="B100" s="348">
        <v>1</v>
      </c>
      <c r="C100" s="349" t="s">
        <v>11</v>
      </c>
      <c r="D100" s="325" t="s">
        <v>229</v>
      </c>
      <c r="E100" s="326" t="s">
        <v>186</v>
      </c>
      <c r="F100" s="326" t="s">
        <v>192</v>
      </c>
      <c r="G100" s="326" t="s">
        <v>187</v>
      </c>
      <c r="H100" s="444" t="s">
        <v>122</v>
      </c>
      <c r="K100" s="108"/>
      <c r="L100" s="108"/>
      <c r="M100" s="108"/>
      <c r="N100" s="108"/>
      <c r="O100" s="108"/>
      <c r="P100" s="108"/>
      <c r="Q100" s="108"/>
    </row>
    <row r="101" spans="1:22" ht="45.75" thickBot="1">
      <c r="B101" s="348">
        <v>2</v>
      </c>
      <c r="C101" s="349" t="s">
        <v>12</v>
      </c>
      <c r="D101" s="327" t="s">
        <v>229</v>
      </c>
      <c r="E101" s="328" t="s">
        <v>186</v>
      </c>
      <c r="F101" s="328" t="s">
        <v>193</v>
      </c>
      <c r="G101" s="328" t="s">
        <v>187</v>
      </c>
      <c r="H101" s="445" t="s">
        <v>122</v>
      </c>
      <c r="K101" s="108"/>
      <c r="L101" s="130"/>
      <c r="M101" s="131"/>
      <c r="N101" s="108"/>
      <c r="O101" s="108"/>
      <c r="P101" s="130"/>
      <c r="Q101" s="131"/>
    </row>
    <row r="102" spans="1:22" ht="30.75" thickBot="1">
      <c r="B102" s="348">
        <v>3</v>
      </c>
      <c r="C102" s="349" t="s">
        <v>13</v>
      </c>
      <c r="D102" s="327" t="s">
        <v>185</v>
      </c>
      <c r="E102" s="268" t="s">
        <v>196</v>
      </c>
      <c r="F102" s="268" t="s">
        <v>230</v>
      </c>
      <c r="G102" s="328" t="s">
        <v>188</v>
      </c>
      <c r="H102" s="445" t="s">
        <v>122</v>
      </c>
      <c r="K102" s="108"/>
      <c r="L102" s="108"/>
      <c r="M102" s="108"/>
      <c r="N102" s="108"/>
      <c r="O102" s="108"/>
      <c r="P102" s="108"/>
      <c r="Q102" s="108"/>
    </row>
    <row r="103" spans="1:22" ht="30.75" thickBot="1">
      <c r="B103" s="348">
        <v>4</v>
      </c>
      <c r="C103" s="349" t="s">
        <v>14</v>
      </c>
      <c r="D103" s="327" t="s">
        <v>185</v>
      </c>
      <c r="E103" s="268" t="s">
        <v>196</v>
      </c>
      <c r="F103" s="268" t="s">
        <v>230</v>
      </c>
      <c r="G103" s="328" t="s">
        <v>188</v>
      </c>
      <c r="H103" s="445" t="s">
        <v>122</v>
      </c>
      <c r="K103" s="108"/>
      <c r="L103" s="108"/>
      <c r="M103" s="108"/>
      <c r="N103" s="108"/>
      <c r="O103" s="108"/>
      <c r="P103" s="108"/>
      <c r="Q103" s="108"/>
    </row>
    <row r="104" spans="1:22" ht="30.75" thickBot="1">
      <c r="B104" s="350">
        <v>5</v>
      </c>
      <c r="C104" s="349" t="s">
        <v>15</v>
      </c>
      <c r="D104" s="358" t="s">
        <v>229</v>
      </c>
      <c r="E104" s="226"/>
      <c r="F104" s="226"/>
      <c r="G104" s="226"/>
      <c r="H104" s="357" t="s">
        <v>122</v>
      </c>
      <c r="K104" s="108"/>
      <c r="L104" s="132"/>
      <c r="M104" s="108"/>
      <c r="N104" s="108"/>
      <c r="O104" s="108"/>
      <c r="P104" s="132"/>
      <c r="Q104" s="108"/>
    </row>
    <row r="105" spans="1:22">
      <c r="B105" s="225"/>
      <c r="C105" s="225"/>
      <c r="D105" s="225"/>
      <c r="E105" s="225"/>
      <c r="F105" s="225"/>
      <c r="G105" s="425"/>
      <c r="H105" s="425"/>
      <c r="K105" s="108"/>
      <c r="L105" s="108"/>
      <c r="M105" s="108"/>
      <c r="N105" s="108"/>
      <c r="O105" s="108"/>
      <c r="P105" s="108"/>
      <c r="Q105" s="108"/>
    </row>
    <row r="106" spans="1:22" ht="32.25" thickBot="1">
      <c r="A106" s="155">
        <v>11</v>
      </c>
      <c r="B106" s="347" t="s">
        <v>0</v>
      </c>
      <c r="C106" s="347" t="s">
        <v>1</v>
      </c>
      <c r="D106" s="354" t="s">
        <v>296</v>
      </c>
      <c r="E106" s="354" t="s">
        <v>297</v>
      </c>
      <c r="F106" s="354" t="s">
        <v>298</v>
      </c>
      <c r="G106" s="354" t="s">
        <v>299</v>
      </c>
      <c r="H106" s="354" t="s">
        <v>300</v>
      </c>
      <c r="K106" s="108"/>
      <c r="L106" s="108"/>
      <c r="M106" s="108"/>
      <c r="N106" s="108"/>
      <c r="O106" s="108"/>
      <c r="P106" s="108"/>
      <c r="Q106" s="108"/>
    </row>
    <row r="107" spans="1:22" ht="15.75" thickTop="1">
      <c r="B107" s="348">
        <v>1</v>
      </c>
      <c r="C107" s="349" t="s">
        <v>11</v>
      </c>
      <c r="D107" s="416" t="s">
        <v>341</v>
      </c>
      <c r="E107" s="416" t="s">
        <v>341</v>
      </c>
      <c r="F107" s="416" t="s">
        <v>341</v>
      </c>
      <c r="G107" s="416" t="s">
        <v>341</v>
      </c>
      <c r="H107" s="416" t="s">
        <v>341</v>
      </c>
      <c r="V107" s="127"/>
    </row>
    <row r="108" spans="1:22">
      <c r="B108" s="348">
        <v>2</v>
      </c>
      <c r="C108" s="349" t="s">
        <v>12</v>
      </c>
      <c r="D108" s="226"/>
      <c r="E108" s="226"/>
      <c r="F108" s="228"/>
      <c r="G108" s="226"/>
      <c r="H108" s="226"/>
    </row>
    <row r="109" spans="1:22">
      <c r="B109" s="348">
        <v>3</v>
      </c>
      <c r="C109" s="349" t="s">
        <v>13</v>
      </c>
      <c r="D109" s="226"/>
      <c r="E109" s="226"/>
      <c r="F109" s="226"/>
      <c r="G109" s="226"/>
      <c r="H109" s="226"/>
    </row>
    <row r="110" spans="1:22">
      <c r="B110" s="348">
        <v>4</v>
      </c>
      <c r="C110" s="349" t="s">
        <v>14</v>
      </c>
      <c r="D110" s="226"/>
      <c r="E110" s="226"/>
      <c r="F110" s="226"/>
      <c r="G110" s="226"/>
      <c r="H110" s="226"/>
    </row>
    <row r="111" spans="1:22">
      <c r="B111" s="350">
        <v>5</v>
      </c>
      <c r="C111" s="349" t="s">
        <v>15</v>
      </c>
      <c r="D111" s="226"/>
      <c r="E111" s="226"/>
      <c r="F111" s="226"/>
      <c r="G111" s="226"/>
      <c r="H111" s="226"/>
    </row>
    <row r="112" spans="1:22">
      <c r="B112" s="225"/>
      <c r="C112" s="225"/>
      <c r="D112" s="225"/>
      <c r="E112" s="225"/>
      <c r="F112" s="225"/>
      <c r="G112" s="425"/>
      <c r="H112" s="425"/>
      <c r="K112" s="17"/>
    </row>
    <row r="113" spans="1:11" ht="32.25" thickBot="1">
      <c r="A113" s="155">
        <v>12</v>
      </c>
      <c r="B113" s="347" t="s">
        <v>0</v>
      </c>
      <c r="C113" s="347" t="s">
        <v>1</v>
      </c>
      <c r="D113" s="354" t="s">
        <v>301</v>
      </c>
      <c r="E113" s="354" t="s">
        <v>302</v>
      </c>
      <c r="F113" s="354" t="s">
        <v>339</v>
      </c>
      <c r="G113" s="354" t="s">
        <v>303</v>
      </c>
      <c r="H113" s="354" t="s">
        <v>304</v>
      </c>
      <c r="K113" s="108"/>
    </row>
    <row r="114" spans="1:11" ht="15.75" thickTop="1">
      <c r="B114" s="348">
        <v>1</v>
      </c>
      <c r="C114" s="349" t="s">
        <v>11</v>
      </c>
      <c r="D114" s="416" t="s">
        <v>341</v>
      </c>
      <c r="E114" s="416" t="s">
        <v>341</v>
      </c>
      <c r="F114" s="416" t="s">
        <v>341</v>
      </c>
      <c r="G114" s="416" t="s">
        <v>341</v>
      </c>
      <c r="H114" s="416" t="s">
        <v>341</v>
      </c>
      <c r="K114" s="17"/>
    </row>
    <row r="115" spans="1:11">
      <c r="B115" s="348">
        <v>2</v>
      </c>
      <c r="C115" s="349" t="s">
        <v>12</v>
      </c>
      <c r="D115" s="226"/>
      <c r="E115" s="226"/>
      <c r="F115" s="226"/>
      <c r="G115" s="226"/>
      <c r="H115" s="226"/>
    </row>
    <row r="116" spans="1:11">
      <c r="B116" s="348">
        <v>3</v>
      </c>
      <c r="C116" s="349" t="s">
        <v>13</v>
      </c>
      <c r="D116" s="226"/>
      <c r="E116" s="226"/>
      <c r="F116" s="226"/>
      <c r="G116" s="226"/>
      <c r="H116" s="226"/>
    </row>
    <row r="117" spans="1:11">
      <c r="B117" s="348">
        <v>4</v>
      </c>
      <c r="C117" s="349" t="s">
        <v>14</v>
      </c>
      <c r="D117" s="226"/>
      <c r="E117" s="226"/>
      <c r="F117" s="226"/>
      <c r="G117" s="226"/>
      <c r="H117" s="226"/>
    </row>
    <row r="118" spans="1:11">
      <c r="B118" s="350">
        <v>5</v>
      </c>
      <c r="C118" s="349" t="s">
        <v>15</v>
      </c>
      <c r="D118" s="226"/>
      <c r="E118" s="226"/>
      <c r="F118" s="226"/>
      <c r="G118" s="226"/>
      <c r="H118" s="226"/>
    </row>
    <row r="119" spans="1:11">
      <c r="B119" s="225"/>
      <c r="C119" s="225"/>
      <c r="D119" s="225"/>
      <c r="E119" s="225"/>
      <c r="F119" s="225"/>
      <c r="G119" s="425"/>
      <c r="H119" s="425"/>
    </row>
    <row r="120" spans="1:11">
      <c r="B120" s="225"/>
      <c r="C120" s="225"/>
      <c r="D120" s="225"/>
      <c r="E120" s="225"/>
      <c r="F120" s="225"/>
      <c r="G120" s="425"/>
      <c r="H120" s="425"/>
    </row>
    <row r="121" spans="1:11" ht="32.25" thickBot="1">
      <c r="A121" s="155">
        <v>13</v>
      </c>
      <c r="B121" s="347" t="s">
        <v>0</v>
      </c>
      <c r="C121" s="347" t="s">
        <v>1</v>
      </c>
      <c r="D121" s="351" t="s">
        <v>305</v>
      </c>
      <c r="E121" s="351" t="s">
        <v>306</v>
      </c>
      <c r="F121" s="351" t="s">
        <v>307</v>
      </c>
      <c r="G121" s="351" t="s">
        <v>308</v>
      </c>
      <c r="H121" s="351" t="s">
        <v>309</v>
      </c>
    </row>
    <row r="122" spans="1:11" ht="31.5" thickTop="1" thickBot="1">
      <c r="B122" s="348">
        <v>1</v>
      </c>
      <c r="C122" s="349" t="s">
        <v>11</v>
      </c>
      <c r="D122" s="325"/>
      <c r="F122" s="326" t="s">
        <v>192</v>
      </c>
      <c r="G122" s="326" t="s">
        <v>187</v>
      </c>
      <c r="H122" s="444" t="s">
        <v>122</v>
      </c>
    </row>
    <row r="123" spans="1:11" ht="45.75" thickBot="1">
      <c r="B123" s="348">
        <v>2</v>
      </c>
      <c r="C123" s="349" t="s">
        <v>12</v>
      </c>
      <c r="D123" s="327"/>
      <c r="F123" s="328" t="s">
        <v>193</v>
      </c>
      <c r="G123" s="328" t="s">
        <v>187</v>
      </c>
      <c r="H123" s="445" t="s">
        <v>122</v>
      </c>
    </row>
    <row r="124" spans="1:11" ht="30.75" thickBot="1">
      <c r="B124" s="348">
        <v>3</v>
      </c>
      <c r="C124" s="349" t="s">
        <v>13</v>
      </c>
      <c r="E124" s="268" t="s">
        <v>196</v>
      </c>
      <c r="F124" s="268" t="s">
        <v>230</v>
      </c>
      <c r="G124" s="328" t="s">
        <v>188</v>
      </c>
      <c r="H124" s="445" t="s">
        <v>122</v>
      </c>
    </row>
    <row r="125" spans="1:11" ht="30.75" thickBot="1">
      <c r="B125" s="348">
        <v>4</v>
      </c>
      <c r="C125" s="349" t="s">
        <v>14</v>
      </c>
      <c r="E125" s="268" t="s">
        <v>196</v>
      </c>
      <c r="F125" s="268" t="s">
        <v>230</v>
      </c>
      <c r="G125" s="328" t="s">
        <v>188</v>
      </c>
      <c r="H125" s="445" t="s">
        <v>122</v>
      </c>
    </row>
    <row r="126" spans="1:11">
      <c r="B126" s="350">
        <v>5</v>
      </c>
      <c r="C126" s="349" t="s">
        <v>15</v>
      </c>
      <c r="D126" s="358"/>
      <c r="E126" s="352"/>
      <c r="F126" s="352"/>
      <c r="G126" s="352"/>
      <c r="H126" s="352"/>
    </row>
    <row r="127" spans="1:11">
      <c r="B127" s="225"/>
      <c r="C127" s="225"/>
      <c r="D127" s="353"/>
      <c r="E127" s="353"/>
      <c r="F127" s="353"/>
      <c r="G127" s="427"/>
      <c r="H127" s="427"/>
    </row>
    <row r="128" spans="1:11" ht="32.25" thickBot="1">
      <c r="B128" s="347" t="s">
        <v>0</v>
      </c>
      <c r="C128" s="347" t="s">
        <v>1</v>
      </c>
      <c r="D128" s="351" t="s">
        <v>310</v>
      </c>
      <c r="E128" s="351" t="s">
        <v>311</v>
      </c>
      <c r="F128" s="351" t="s">
        <v>312</v>
      </c>
      <c r="G128" s="351" t="s">
        <v>313</v>
      </c>
      <c r="H128" s="351" t="s">
        <v>314</v>
      </c>
    </row>
    <row r="129" spans="1:11" ht="31.5" thickTop="1" thickBot="1">
      <c r="A129" s="155">
        <v>14</v>
      </c>
      <c r="B129" s="348">
        <v>1</v>
      </c>
      <c r="C129" s="349" t="s">
        <v>11</v>
      </c>
      <c r="D129" s="325" t="s">
        <v>229</v>
      </c>
      <c r="E129" s="326" t="s">
        <v>186</v>
      </c>
      <c r="F129" s="326" t="s">
        <v>192</v>
      </c>
      <c r="G129" s="326" t="s">
        <v>187</v>
      </c>
      <c r="H129" s="444" t="s">
        <v>122</v>
      </c>
    </row>
    <row r="130" spans="1:11" ht="45.75" thickBot="1">
      <c r="B130" s="348">
        <v>2</v>
      </c>
      <c r="C130" s="349" t="s">
        <v>12</v>
      </c>
      <c r="D130" s="327" t="s">
        <v>229</v>
      </c>
      <c r="E130" s="328" t="s">
        <v>186</v>
      </c>
      <c r="F130" s="328" t="s">
        <v>193</v>
      </c>
      <c r="G130" s="328" t="s">
        <v>187</v>
      </c>
      <c r="H130" s="445" t="s">
        <v>122</v>
      </c>
    </row>
    <row r="131" spans="1:11" ht="30.75" thickBot="1">
      <c r="B131" s="348">
        <v>3</v>
      </c>
      <c r="C131" s="349" t="s">
        <v>13</v>
      </c>
      <c r="D131" s="327" t="s">
        <v>185</v>
      </c>
      <c r="E131" s="268" t="s">
        <v>196</v>
      </c>
      <c r="F131" s="268" t="s">
        <v>230</v>
      </c>
      <c r="G131" s="328" t="s">
        <v>188</v>
      </c>
      <c r="H131" s="445" t="s">
        <v>122</v>
      </c>
    </row>
    <row r="132" spans="1:11" ht="30.75" thickBot="1">
      <c r="B132" s="348">
        <v>4</v>
      </c>
      <c r="C132" s="349" t="s">
        <v>14</v>
      </c>
      <c r="D132" s="327" t="s">
        <v>185</v>
      </c>
      <c r="E132" s="268" t="s">
        <v>196</v>
      </c>
      <c r="F132" s="268" t="s">
        <v>230</v>
      </c>
      <c r="G132" s="328" t="s">
        <v>188</v>
      </c>
      <c r="H132" s="445" t="s">
        <v>122</v>
      </c>
    </row>
    <row r="133" spans="1:11" ht="33.75" customHeight="1">
      <c r="B133" s="350">
        <v>5</v>
      </c>
      <c r="C133" s="349" t="s">
        <v>15</v>
      </c>
      <c r="D133" s="358" t="s">
        <v>229</v>
      </c>
      <c r="E133" s="226"/>
      <c r="F133" s="358" t="s">
        <v>229</v>
      </c>
      <c r="G133" s="226"/>
      <c r="H133" s="226"/>
    </row>
    <row r="134" spans="1:11">
      <c r="B134" s="225"/>
      <c r="C134" s="225"/>
      <c r="D134" s="225"/>
      <c r="E134" s="225"/>
      <c r="F134" s="225"/>
      <c r="G134" s="425"/>
      <c r="H134" s="425"/>
    </row>
    <row r="135" spans="1:11" ht="32.25" thickBot="1">
      <c r="B135" s="347" t="s">
        <v>0</v>
      </c>
      <c r="C135" s="347" t="s">
        <v>1</v>
      </c>
      <c r="D135" s="351" t="s">
        <v>315</v>
      </c>
      <c r="E135" s="351" t="s">
        <v>316</v>
      </c>
      <c r="F135" s="351" t="s">
        <v>390</v>
      </c>
      <c r="G135" s="351" t="s">
        <v>318</v>
      </c>
      <c r="H135" s="351" t="s">
        <v>319</v>
      </c>
    </row>
    <row r="136" spans="1:11" ht="31.5" thickTop="1" thickBot="1">
      <c r="A136" s="155">
        <v>15</v>
      </c>
      <c r="B136" s="348">
        <v>1</v>
      </c>
      <c r="C136" s="349" t="s">
        <v>11</v>
      </c>
      <c r="D136" s="325" t="s">
        <v>229</v>
      </c>
      <c r="E136" s="326" t="s">
        <v>186</v>
      </c>
      <c r="F136" s="326" t="s">
        <v>192</v>
      </c>
      <c r="G136" s="326" t="s">
        <v>187</v>
      </c>
      <c r="H136" s="444" t="s">
        <v>122</v>
      </c>
    </row>
    <row r="137" spans="1:11" ht="45.75" thickBot="1">
      <c r="B137" s="348">
        <v>2</v>
      </c>
      <c r="C137" s="349" t="s">
        <v>12</v>
      </c>
      <c r="D137" s="327" t="s">
        <v>229</v>
      </c>
      <c r="E137" s="328" t="s">
        <v>186</v>
      </c>
      <c r="F137" s="328" t="s">
        <v>193</v>
      </c>
      <c r="G137" s="328" t="s">
        <v>187</v>
      </c>
      <c r="H137" s="445" t="s">
        <v>122</v>
      </c>
    </row>
    <row r="138" spans="1:11" ht="30.75" thickBot="1">
      <c r="B138" s="348">
        <v>3</v>
      </c>
      <c r="C138" s="349" t="s">
        <v>13</v>
      </c>
      <c r="D138" s="327" t="s">
        <v>185</v>
      </c>
      <c r="E138" s="268" t="s">
        <v>196</v>
      </c>
      <c r="F138" s="268" t="s">
        <v>230</v>
      </c>
      <c r="G138" s="328" t="s">
        <v>188</v>
      </c>
      <c r="H138" s="445" t="s">
        <v>122</v>
      </c>
    </row>
    <row r="139" spans="1:11" ht="30.75" thickBot="1">
      <c r="B139" s="348">
        <v>4</v>
      </c>
      <c r="C139" s="349" t="s">
        <v>14</v>
      </c>
      <c r="D139" s="327" t="s">
        <v>185</v>
      </c>
      <c r="E139" s="268" t="s">
        <v>196</v>
      </c>
      <c r="F139" s="268" t="s">
        <v>230</v>
      </c>
      <c r="G139" s="328" t="s">
        <v>188</v>
      </c>
      <c r="H139" s="445" t="s">
        <v>122</v>
      </c>
    </row>
    <row r="140" spans="1:11" ht="39.75" customHeight="1" thickBot="1">
      <c r="B140" s="350">
        <v>5</v>
      </c>
      <c r="C140" s="349" t="s">
        <v>15</v>
      </c>
      <c r="D140" s="357" t="s">
        <v>185</v>
      </c>
      <c r="E140" s="357" t="s">
        <v>186</v>
      </c>
      <c r="F140" s="467" t="s">
        <v>186</v>
      </c>
      <c r="G140" s="327" t="s">
        <v>185</v>
      </c>
    </row>
    <row r="141" spans="1:11">
      <c r="B141" s="225"/>
      <c r="C141" s="225"/>
      <c r="D141" s="225"/>
      <c r="E141" s="225"/>
      <c r="F141" s="225"/>
      <c r="H141" s="425"/>
    </row>
    <row r="142" spans="1:11">
      <c r="B142" s="225"/>
      <c r="C142" s="225"/>
      <c r="D142" s="225"/>
      <c r="E142" s="225"/>
      <c r="F142" s="225"/>
      <c r="G142" s="425"/>
      <c r="H142" s="425"/>
      <c r="K142" s="17"/>
    </row>
    <row r="143" spans="1:11" ht="32.25" thickBot="1">
      <c r="B143" s="347" t="s">
        <v>0</v>
      </c>
      <c r="C143" s="347" t="s">
        <v>1</v>
      </c>
      <c r="D143" s="351" t="s">
        <v>320</v>
      </c>
      <c r="E143" s="351" t="s">
        <v>321</v>
      </c>
      <c r="F143" s="351" t="s">
        <v>322</v>
      </c>
      <c r="G143" s="351" t="s">
        <v>323</v>
      </c>
      <c r="H143" s="351" t="s">
        <v>324</v>
      </c>
      <c r="K143" s="17"/>
    </row>
    <row r="144" spans="1:11" ht="31.5" thickTop="1" thickBot="1">
      <c r="A144" s="155">
        <v>16</v>
      </c>
      <c r="B144" s="348">
        <v>1</v>
      </c>
      <c r="C144" s="349" t="s">
        <v>11</v>
      </c>
      <c r="D144" s="325" t="s">
        <v>229</v>
      </c>
      <c r="E144" s="326" t="s">
        <v>186</v>
      </c>
      <c r="F144" s="326" t="s">
        <v>192</v>
      </c>
      <c r="G144" s="326" t="s">
        <v>187</v>
      </c>
      <c r="H144" s="444" t="s">
        <v>122</v>
      </c>
      <c r="K144" s="108"/>
    </row>
    <row r="145" spans="1:11" ht="45.75" thickBot="1">
      <c r="B145" s="348">
        <v>2</v>
      </c>
      <c r="C145" s="349" t="s">
        <v>12</v>
      </c>
      <c r="D145" s="327" t="s">
        <v>229</v>
      </c>
      <c r="E145" s="328" t="s">
        <v>186</v>
      </c>
      <c r="F145" s="328" t="s">
        <v>193</v>
      </c>
      <c r="G145" s="328" t="s">
        <v>187</v>
      </c>
      <c r="H145" s="445" t="s">
        <v>122</v>
      </c>
      <c r="K145" s="108"/>
    </row>
    <row r="146" spans="1:11" ht="30.75" thickBot="1">
      <c r="B146" s="6">
        <v>3</v>
      </c>
      <c r="C146" s="15" t="s">
        <v>13</v>
      </c>
      <c r="D146" s="327" t="s">
        <v>185</v>
      </c>
      <c r="E146" s="268" t="s">
        <v>196</v>
      </c>
      <c r="F146" s="268" t="s">
        <v>230</v>
      </c>
      <c r="G146" s="328" t="s">
        <v>188</v>
      </c>
      <c r="H146" s="445" t="s">
        <v>122</v>
      </c>
    </row>
    <row r="147" spans="1:11" ht="30.75" thickBot="1">
      <c r="B147" s="6">
        <v>4</v>
      </c>
      <c r="C147" s="15" t="s">
        <v>14</v>
      </c>
      <c r="D147" s="327" t="s">
        <v>185</v>
      </c>
      <c r="E147" s="268" t="s">
        <v>196</v>
      </c>
      <c r="F147" s="268" t="s">
        <v>230</v>
      </c>
      <c r="G147" s="328" t="s">
        <v>188</v>
      </c>
      <c r="H147" s="445" t="s">
        <v>122</v>
      </c>
    </row>
    <row r="148" spans="1:11" ht="39.75" customHeight="1" thickTop="1" thickBot="1">
      <c r="B148" s="163">
        <v>5</v>
      </c>
      <c r="C148" s="15" t="s">
        <v>15</v>
      </c>
      <c r="D148" s="357" t="s">
        <v>185</v>
      </c>
      <c r="E148" s="357" t="s">
        <v>186</v>
      </c>
      <c r="F148" s="468" t="s">
        <v>186</v>
      </c>
      <c r="G148" s="327" t="s">
        <v>185</v>
      </c>
      <c r="H148" s="357"/>
    </row>
    <row r="149" spans="1:11">
      <c r="B149" s="6">
        <v>6</v>
      </c>
      <c r="C149" s="15" t="s">
        <v>15</v>
      </c>
      <c r="D149" s="13"/>
      <c r="E149" s="6"/>
      <c r="G149" s="428"/>
      <c r="H149" s="428"/>
    </row>
    <row r="150" spans="1:11" ht="10.5" customHeight="1"/>
    <row r="151" spans="1:11" ht="36" customHeight="1"/>
    <row r="152" spans="1:11" ht="32.25" thickBot="1">
      <c r="B152" s="224" t="s">
        <v>0</v>
      </c>
      <c r="C152" s="224" t="s">
        <v>1</v>
      </c>
      <c r="D152" s="5" t="s">
        <v>325</v>
      </c>
      <c r="E152" s="5" t="s">
        <v>326</v>
      </c>
      <c r="F152" s="5" t="s">
        <v>327</v>
      </c>
      <c r="G152" s="5" t="s">
        <v>328</v>
      </c>
      <c r="H152" s="5" t="s">
        <v>329</v>
      </c>
    </row>
    <row r="153" spans="1:11" ht="31.5" thickTop="1" thickBot="1">
      <c r="A153" s="155">
        <v>17</v>
      </c>
      <c r="B153" s="6">
        <v>1</v>
      </c>
      <c r="C153" s="15" t="s">
        <v>11</v>
      </c>
      <c r="D153" s="325" t="s">
        <v>229</v>
      </c>
      <c r="E153" s="326" t="s">
        <v>186</v>
      </c>
      <c r="F153" s="326" t="s">
        <v>192</v>
      </c>
      <c r="G153" s="326" t="s">
        <v>187</v>
      </c>
      <c r="H153" s="444" t="s">
        <v>122</v>
      </c>
    </row>
    <row r="154" spans="1:11" ht="45.75" thickBot="1">
      <c r="B154" s="6">
        <v>2</v>
      </c>
      <c r="C154" s="15" t="s">
        <v>12</v>
      </c>
      <c r="D154" s="327" t="s">
        <v>229</v>
      </c>
      <c r="E154" s="328" t="s">
        <v>186</v>
      </c>
      <c r="F154" s="328" t="s">
        <v>193</v>
      </c>
      <c r="G154" s="328" t="s">
        <v>187</v>
      </c>
      <c r="H154" s="445" t="s">
        <v>122</v>
      </c>
    </row>
    <row r="155" spans="1:11" ht="30.75" thickBot="1">
      <c r="B155" s="6">
        <v>3</v>
      </c>
      <c r="C155" s="15" t="s">
        <v>13</v>
      </c>
      <c r="D155" s="327" t="s">
        <v>185</v>
      </c>
      <c r="E155" s="268" t="s">
        <v>196</v>
      </c>
      <c r="F155" s="268" t="s">
        <v>230</v>
      </c>
      <c r="G155" s="328" t="s">
        <v>188</v>
      </c>
      <c r="H155" s="445" t="s">
        <v>122</v>
      </c>
    </row>
    <row r="156" spans="1:11" ht="30.75" thickBot="1">
      <c r="B156" s="6">
        <v>4</v>
      </c>
      <c r="C156" s="15" t="s">
        <v>14</v>
      </c>
      <c r="D156" s="327" t="s">
        <v>185</v>
      </c>
      <c r="E156" s="268" t="s">
        <v>196</v>
      </c>
      <c r="F156" s="268" t="s">
        <v>230</v>
      </c>
      <c r="G156" s="328" t="s">
        <v>188</v>
      </c>
      <c r="H156" s="445" t="s">
        <v>122</v>
      </c>
    </row>
    <row r="157" spans="1:11" ht="35.25" customHeight="1" thickBot="1">
      <c r="B157" s="6">
        <v>5</v>
      </c>
      <c r="C157" s="15" t="s">
        <v>15</v>
      </c>
      <c r="D157" s="357" t="s">
        <v>185</v>
      </c>
      <c r="E157" s="357" t="s">
        <v>196</v>
      </c>
      <c r="F157" s="358" t="s">
        <v>229</v>
      </c>
      <c r="G157" s="358" t="s">
        <v>229</v>
      </c>
    </row>
    <row r="158" spans="1:11">
      <c r="B158" s="6">
        <v>6</v>
      </c>
      <c r="C158" s="15"/>
      <c r="D158" s="31"/>
      <c r="E158" s="31"/>
      <c r="F158" s="31"/>
      <c r="G158" s="31"/>
      <c r="H158" s="31"/>
    </row>
    <row r="159" spans="1:11">
      <c r="D159" s="74"/>
      <c r="E159" s="74"/>
      <c r="F159" s="74"/>
      <c r="G159" s="74"/>
      <c r="H159" s="74"/>
    </row>
    <row r="161" spans="1:8" ht="34.5" customHeight="1"/>
    <row r="162" spans="1:8" ht="32.25" thickBot="1">
      <c r="A162" s="155">
        <v>18</v>
      </c>
      <c r="B162" s="5" t="s">
        <v>0</v>
      </c>
      <c r="C162" s="5" t="s">
        <v>1</v>
      </c>
      <c r="D162" s="5" t="s">
        <v>330</v>
      </c>
      <c r="E162" s="5" t="s">
        <v>331</v>
      </c>
      <c r="F162" s="5" t="s">
        <v>332</v>
      </c>
      <c r="G162" s="5" t="s">
        <v>333</v>
      </c>
      <c r="H162" s="5" t="s">
        <v>334</v>
      </c>
    </row>
    <row r="163" spans="1:8" ht="31.5" thickTop="1" thickBot="1">
      <c r="B163" s="6">
        <v>1</v>
      </c>
      <c r="C163" s="15" t="s">
        <v>11</v>
      </c>
      <c r="D163" s="325" t="s">
        <v>229</v>
      </c>
      <c r="E163" s="326" t="s">
        <v>186</v>
      </c>
      <c r="F163" s="326" t="s">
        <v>192</v>
      </c>
      <c r="G163" s="326" t="s">
        <v>187</v>
      </c>
      <c r="H163" s="444" t="s">
        <v>122</v>
      </c>
    </row>
    <row r="164" spans="1:8" ht="45.75" thickBot="1">
      <c r="B164" s="6">
        <v>2</v>
      </c>
      <c r="C164" s="15" t="s">
        <v>12</v>
      </c>
      <c r="D164" s="327" t="s">
        <v>229</v>
      </c>
      <c r="E164" s="328" t="s">
        <v>186</v>
      </c>
      <c r="F164" s="328" t="s">
        <v>193</v>
      </c>
      <c r="G164" s="328" t="s">
        <v>187</v>
      </c>
      <c r="H164" s="445" t="s">
        <v>122</v>
      </c>
    </row>
    <row r="165" spans="1:8" ht="30.75" thickBot="1">
      <c r="B165" s="6">
        <v>3</v>
      </c>
      <c r="C165" s="15" t="s">
        <v>13</v>
      </c>
      <c r="D165" s="327" t="s">
        <v>185</v>
      </c>
      <c r="E165" s="268" t="s">
        <v>196</v>
      </c>
      <c r="F165" s="268" t="s">
        <v>230</v>
      </c>
      <c r="G165" s="328" t="s">
        <v>188</v>
      </c>
      <c r="H165" s="445" t="s">
        <v>122</v>
      </c>
    </row>
    <row r="166" spans="1:8" ht="30.75" thickBot="1">
      <c r="B166" s="6">
        <v>4</v>
      </c>
      <c r="C166" s="15" t="s">
        <v>14</v>
      </c>
      <c r="D166" s="327" t="s">
        <v>185</v>
      </c>
      <c r="E166" s="268" t="s">
        <v>196</v>
      </c>
      <c r="F166" s="268" t="s">
        <v>230</v>
      </c>
      <c r="G166" s="328" t="s">
        <v>188</v>
      </c>
      <c r="H166" s="445" t="s">
        <v>122</v>
      </c>
    </row>
    <row r="167" spans="1:8" ht="30.75" thickBot="1">
      <c r="B167" s="6">
        <v>5</v>
      </c>
      <c r="C167" s="15" t="s">
        <v>15</v>
      </c>
      <c r="D167" s="357" t="s">
        <v>185</v>
      </c>
      <c r="E167" s="357" t="s">
        <v>196</v>
      </c>
      <c r="F167" s="226"/>
      <c r="G167" s="226"/>
      <c r="H167" s="357"/>
    </row>
    <row r="168" spans="1:8">
      <c r="B168" s="6">
        <v>6</v>
      </c>
      <c r="C168" s="15"/>
      <c r="D168" s="271"/>
      <c r="E168" s="6"/>
      <c r="F168" s="271"/>
      <c r="G168" s="428"/>
      <c r="H168" s="428"/>
    </row>
    <row r="169" spans="1:8" ht="32.25" customHeight="1">
      <c r="B169" s="296"/>
      <c r="C169" s="135"/>
      <c r="D169" s="136"/>
      <c r="E169" s="296"/>
      <c r="G169" s="429"/>
      <c r="H169" s="429"/>
    </row>
    <row r="170" spans="1:8" ht="15.75" hidden="1" customHeight="1">
      <c r="A170" s="155">
        <v>19</v>
      </c>
      <c r="B170" s="5" t="s">
        <v>0</v>
      </c>
      <c r="C170" s="5" t="s">
        <v>1</v>
      </c>
      <c r="D170" s="5" t="s">
        <v>157</v>
      </c>
      <c r="E170" s="5" t="s">
        <v>158</v>
      </c>
      <c r="F170" s="5" t="s">
        <v>159</v>
      </c>
      <c r="G170" s="5" t="s">
        <v>160</v>
      </c>
      <c r="H170" s="5" t="s">
        <v>161</v>
      </c>
    </row>
    <row r="171" spans="1:8" ht="15.75" hidden="1" customHeight="1">
      <c r="B171" s="6">
        <v>1</v>
      </c>
      <c r="C171" s="15" t="s">
        <v>11</v>
      </c>
      <c r="D171" s="226"/>
      <c r="E171" s="226"/>
      <c r="F171" s="226"/>
      <c r="G171" s="92"/>
      <c r="H171" s="92"/>
    </row>
    <row r="172" spans="1:8" ht="15.75" hidden="1" customHeight="1">
      <c r="B172" s="6">
        <v>2</v>
      </c>
      <c r="C172" s="15" t="s">
        <v>12</v>
      </c>
      <c r="D172" s="226"/>
      <c r="E172" s="226"/>
      <c r="F172" s="226"/>
      <c r="G172" s="92"/>
      <c r="H172" s="92"/>
    </row>
    <row r="173" spans="1:8" ht="15.75" hidden="1" customHeight="1">
      <c r="B173" s="6">
        <v>3</v>
      </c>
      <c r="C173" s="15" t="s">
        <v>13</v>
      </c>
      <c r="D173" s="226"/>
      <c r="E173" s="252"/>
      <c r="F173" s="226"/>
      <c r="G173" s="92"/>
      <c r="H173" s="92"/>
    </row>
    <row r="174" spans="1:8" ht="32.25" hidden="1" customHeight="1">
      <c r="B174" s="6">
        <v>4</v>
      </c>
      <c r="C174" s="15" t="s">
        <v>14</v>
      </c>
      <c r="D174" s="226"/>
      <c r="E174" s="252"/>
      <c r="F174" s="226"/>
      <c r="G174" s="92"/>
      <c r="H174" s="92"/>
    </row>
    <row r="175" spans="1:8" ht="15" hidden="1" customHeight="1">
      <c r="B175" s="6">
        <v>5</v>
      </c>
      <c r="C175" s="15" t="s">
        <v>15</v>
      </c>
      <c r="D175" s="226"/>
      <c r="E175" s="252"/>
      <c r="F175" s="252"/>
      <c r="G175" s="428"/>
      <c r="H175" s="428"/>
    </row>
    <row r="176" spans="1:8" ht="15" hidden="1" customHeight="1">
      <c r="B176" s="6">
        <v>6</v>
      </c>
      <c r="C176" s="15"/>
      <c r="D176" s="13"/>
      <c r="E176" s="6"/>
      <c r="F176" s="6"/>
      <c r="G176" s="428"/>
      <c r="H176" s="428"/>
    </row>
    <row r="177" spans="1:17" ht="15.75" hidden="1" customHeight="1">
      <c r="B177" s="296"/>
      <c r="C177" s="135"/>
      <c r="D177" s="136"/>
      <c r="E177" s="296"/>
      <c r="F177" s="296"/>
      <c r="G177" s="429"/>
      <c r="H177" s="429"/>
      <c r="K177" s="27" t="s">
        <v>16</v>
      </c>
      <c r="L177" s="28" t="s">
        <v>17</v>
      </c>
      <c r="M177" s="29" t="s">
        <v>18</v>
      </c>
      <c r="N177" s="27" t="s">
        <v>3</v>
      </c>
      <c r="O177" s="27" t="s">
        <v>19</v>
      </c>
    </row>
    <row r="178" spans="1:17" ht="18" hidden="1" customHeight="1">
      <c r="A178" s="155">
        <v>20</v>
      </c>
      <c r="B178" s="5" t="s">
        <v>0</v>
      </c>
      <c r="C178" s="5" t="s">
        <v>1</v>
      </c>
      <c r="D178" s="5" t="s">
        <v>162</v>
      </c>
      <c r="E178" s="224" t="s">
        <v>163</v>
      </c>
      <c r="F178" s="224" t="s">
        <v>164</v>
      </c>
      <c r="G178" s="224" t="s">
        <v>165</v>
      </c>
      <c r="H178" s="224" t="s">
        <v>166</v>
      </c>
      <c r="K178" s="127">
        <v>1</v>
      </c>
      <c r="L178" s="228"/>
      <c r="M178" s="31" t="str">
        <f t="shared" ref="M178:M187" si="4">B10</f>
        <v>ΣΤΟΙΧΕΙΑ ΠΑΙΔΙΑΤΡΙΚΗΣ</v>
      </c>
      <c r="N178" s="32">
        <f t="shared" ref="N178:N187" si="5">E10</f>
        <v>2</v>
      </c>
      <c r="O178" s="33" t="s">
        <v>85</v>
      </c>
      <c r="Q178" s="52" t="str">
        <f t="shared" ref="Q178:Q190" si="6">M178</f>
        <v>ΣΤΟΙΧΕΙΑ ΠΑΙΔΙΑΤΡΙΚΗΣ</v>
      </c>
    </row>
    <row r="179" spans="1:17" ht="18" hidden="1" customHeight="1">
      <c r="B179" s="6">
        <v>1</v>
      </c>
      <c r="C179" s="15" t="s">
        <v>11</v>
      </c>
      <c r="D179" s="92"/>
      <c r="E179" s="92"/>
      <c r="F179" s="92"/>
      <c r="G179" s="92"/>
      <c r="H179" s="92"/>
      <c r="K179" s="127">
        <v>2</v>
      </c>
      <c r="L179" s="228"/>
      <c r="M179" s="31" t="str">
        <f t="shared" si="4"/>
        <v>ΠΑΙΔΑΓΩΓΙΚΗ - ΝΗΠΙΑΓΩΓΙΚΗ</v>
      </c>
      <c r="N179" s="32">
        <f t="shared" si="5"/>
        <v>2</v>
      </c>
      <c r="O179" s="33" t="s">
        <v>86</v>
      </c>
      <c r="Q179" s="52" t="str">
        <f t="shared" si="6"/>
        <v>ΠΑΙΔΑΓΩΓΙΚΗ - ΝΗΠΙΑΓΩΓΙΚΗ</v>
      </c>
    </row>
    <row r="180" spans="1:17" ht="18" hidden="1" customHeight="1">
      <c r="B180" s="6">
        <v>2</v>
      </c>
      <c r="C180" s="15" t="s">
        <v>12</v>
      </c>
      <c r="D180" s="92"/>
      <c r="E180" s="92"/>
      <c r="F180" s="92"/>
      <c r="G180" s="92"/>
      <c r="H180" s="92"/>
      <c r="K180" s="127">
        <v>3</v>
      </c>
      <c r="L180" s="254"/>
      <c r="M180" s="31" t="str">
        <f t="shared" si="4"/>
        <v>ΕΞΕΛΙΚΤΙΚΗ ΨΥΧΟΛΟΓΙΑ</v>
      </c>
      <c r="N180" s="32">
        <f t="shared" si="5"/>
        <v>2</v>
      </c>
      <c r="O180" s="33" t="s">
        <v>87</v>
      </c>
      <c r="Q180" s="52" t="str">
        <f t="shared" si="6"/>
        <v>ΕΞΕΛΙΚΤΙΚΗ ΨΥΧΟΛΟΓΙΑ</v>
      </c>
    </row>
    <row r="181" spans="1:17" ht="18" hidden="1" customHeight="1">
      <c r="B181" s="6">
        <v>3</v>
      </c>
      <c r="C181" s="15" t="s">
        <v>13</v>
      </c>
      <c r="D181" s="92"/>
      <c r="E181" s="92"/>
      <c r="F181" s="92"/>
      <c r="G181" s="92"/>
      <c r="H181" s="92"/>
      <c r="K181" s="127">
        <v>4</v>
      </c>
      <c r="L181" s="228"/>
      <c r="M181" s="31" t="str">
        <f t="shared" si="4"/>
        <v>ΤΕΧΝΙΚΑ ΕΡΓΑΣΤΗΡΙΟ</v>
      </c>
      <c r="N181" s="32">
        <f t="shared" si="5"/>
        <v>2</v>
      </c>
      <c r="O181" s="33" t="s">
        <v>89</v>
      </c>
      <c r="Q181" s="52" t="str">
        <f t="shared" si="6"/>
        <v>ΤΕΧΝΙΚΑ ΕΡΓΑΣΤΗΡΙΟ</v>
      </c>
    </row>
    <row r="182" spans="1:17" ht="18" hidden="1" customHeight="1">
      <c r="B182" s="6">
        <v>4</v>
      </c>
      <c r="C182" s="15" t="s">
        <v>14</v>
      </c>
      <c r="D182" s="92"/>
      <c r="E182" s="92"/>
      <c r="F182" s="92"/>
      <c r="G182" s="92"/>
      <c r="H182" s="92"/>
      <c r="K182" s="127">
        <v>5</v>
      </c>
      <c r="L182" s="228"/>
      <c r="M182" s="31" t="str">
        <f t="shared" si="4"/>
        <v>ΜΟΥΣΙΚΟΚΙΝΗΤΙΚΗ ΑΓΩΓΗ ΘΕΩΡΙΑ</v>
      </c>
      <c r="N182" s="32">
        <f t="shared" si="5"/>
        <v>1</v>
      </c>
      <c r="O182" s="33" t="s">
        <v>88</v>
      </c>
      <c r="Q182" s="52" t="str">
        <f t="shared" si="6"/>
        <v>ΜΟΥΣΙΚΟΚΙΝΗΤΙΚΗ ΑΓΩΓΗ ΘΕΩΡΙΑ</v>
      </c>
    </row>
    <row r="183" spans="1:17" ht="27" hidden="1" customHeight="1">
      <c r="B183" s="6">
        <v>5</v>
      </c>
      <c r="C183" s="15" t="s">
        <v>15</v>
      </c>
      <c r="D183" s="13"/>
      <c r="E183" s="6"/>
      <c r="F183" s="6"/>
      <c r="G183" s="428"/>
      <c r="H183" s="428"/>
      <c r="K183" s="127">
        <v>6</v>
      </c>
      <c r="L183" s="228"/>
      <c r="M183" s="31" t="str">
        <f t="shared" si="4"/>
        <v>ΜΟΥΣΙΚΟΚΙΝΗΤΙΚΗ ΑΓΩΓΗ ΕΡΓΑΣΤΗΡΙΟ</v>
      </c>
      <c r="N183" s="32">
        <f t="shared" si="5"/>
        <v>1</v>
      </c>
      <c r="O183" s="33" t="s">
        <v>92</v>
      </c>
      <c r="Q183" s="52" t="str">
        <f t="shared" si="6"/>
        <v>ΜΟΥΣΙΚΟΚΙΝΗΤΙΚΗ ΑΓΩΓΗ ΕΡΓΑΣΤΗΡΙΟ</v>
      </c>
    </row>
    <row r="184" spans="1:17" hidden="1">
      <c r="B184" s="6">
        <v>6</v>
      </c>
      <c r="C184" s="15"/>
      <c r="D184" s="13"/>
      <c r="E184" s="6"/>
      <c r="F184" s="6"/>
      <c r="G184" s="428"/>
      <c r="H184" s="428"/>
      <c r="K184" s="127">
        <v>7</v>
      </c>
      <c r="L184" s="228"/>
      <c r="M184" s="31" t="str">
        <f t="shared" si="4"/>
        <v>ΠΡΩΤΕΣ ΒΟΗΘΕΙΕΣ</v>
      </c>
      <c r="N184" s="32">
        <f t="shared" si="5"/>
        <v>2</v>
      </c>
      <c r="O184" s="33" t="s">
        <v>91</v>
      </c>
      <c r="Q184" s="52" t="str">
        <f t="shared" si="6"/>
        <v>ΠΡΩΤΕΣ ΒΟΗΘΕΙΕΣ</v>
      </c>
    </row>
    <row r="185" spans="1:17" ht="18" hidden="1">
      <c r="B185" s="221"/>
      <c r="C185" s="222"/>
      <c r="D185" s="223"/>
      <c r="E185" s="221"/>
      <c r="F185" s="221"/>
      <c r="G185" s="430"/>
      <c r="H185" s="430"/>
      <c r="K185" s="127">
        <v>8</v>
      </c>
      <c r="L185" s="228"/>
      <c r="M185" s="31" t="str">
        <f t="shared" si="4"/>
        <v>ΣΤΟΙΧΕΙΑ ΒΡΕΦΟΚΟΜΙΑΣ</v>
      </c>
      <c r="N185" s="32">
        <f t="shared" si="5"/>
        <v>2</v>
      </c>
      <c r="O185" s="33" t="s">
        <v>90</v>
      </c>
      <c r="Q185" s="52" t="str">
        <f t="shared" si="6"/>
        <v>ΣΤΟΙΧΕΙΑ ΒΡΕΦΟΚΟΜΙΑΣ</v>
      </c>
    </row>
    <row r="186" spans="1:17" ht="18">
      <c r="B186" s="296"/>
      <c r="C186" s="135"/>
      <c r="D186" s="136"/>
      <c r="E186" s="296"/>
      <c r="F186" s="296"/>
      <c r="G186" s="429"/>
      <c r="H186" s="429"/>
      <c r="K186" s="127">
        <v>9</v>
      </c>
      <c r="L186" s="228"/>
      <c r="M186" s="31" t="str">
        <f t="shared" si="4"/>
        <v>ΠΑΙΔΙΚΗ ΛΟΓΟΤΕΧΝΙΑ</v>
      </c>
      <c r="N186" s="32">
        <f t="shared" si="5"/>
        <v>2</v>
      </c>
      <c r="O186" s="33" t="s">
        <v>93</v>
      </c>
      <c r="Q186" s="52" t="str">
        <f t="shared" si="6"/>
        <v>ΠΑΙΔΙΚΗ ΛΟΓΟΤΕΧΝΙΑ</v>
      </c>
    </row>
    <row r="187" spans="1:17" ht="42" customHeight="1">
      <c r="K187" s="127">
        <v>10</v>
      </c>
      <c r="L187" s="228"/>
      <c r="M187" s="31" t="str">
        <f t="shared" si="4"/>
        <v>ΠΡΑΚΤΙΚΗ ΑΣΚΗΣΗ</v>
      </c>
      <c r="N187" s="32">
        <f t="shared" si="5"/>
        <v>4</v>
      </c>
      <c r="O187" s="33" t="s">
        <v>95</v>
      </c>
      <c r="Q187" s="52" t="str">
        <f t="shared" si="6"/>
        <v>ΠΡΑΚΤΙΚΗ ΑΣΚΗΣΗ</v>
      </c>
    </row>
    <row r="188" spans="1:17" ht="26.25">
      <c r="B188" s="244"/>
      <c r="C188" s="244"/>
      <c r="D188" s="244" t="s">
        <v>33</v>
      </c>
      <c r="E188" s="244"/>
      <c r="F188" s="244"/>
      <c r="G188" s="431"/>
      <c r="H188" s="431"/>
      <c r="K188" s="127">
        <v>11</v>
      </c>
      <c r="L188" s="30">
        <f>M380</f>
        <v>0</v>
      </c>
      <c r="M188" s="31">
        <f>B22</f>
        <v>0</v>
      </c>
      <c r="N188" s="32">
        <f>E22</f>
        <v>0</v>
      </c>
      <c r="O188" s="33" t="s">
        <v>96</v>
      </c>
      <c r="Q188" s="52">
        <f t="shared" si="6"/>
        <v>0</v>
      </c>
    </row>
    <row r="189" spans="1:17" ht="32.25" thickBot="1">
      <c r="B189" s="5" t="s">
        <v>0</v>
      </c>
      <c r="C189" s="5" t="s">
        <v>1</v>
      </c>
      <c r="D189" s="347" t="s">
        <v>286</v>
      </c>
      <c r="E189" s="347" t="s">
        <v>287</v>
      </c>
      <c r="F189" s="347" t="s">
        <v>288</v>
      </c>
      <c r="G189" s="347" t="s">
        <v>289</v>
      </c>
      <c r="H189" s="347" t="s">
        <v>290</v>
      </c>
      <c r="K189" s="127">
        <v>12</v>
      </c>
      <c r="L189" s="30">
        <f>M395</f>
        <v>0</v>
      </c>
      <c r="M189" s="31">
        <f>B23</f>
        <v>0</v>
      </c>
      <c r="N189" s="32">
        <f>E23</f>
        <v>0</v>
      </c>
      <c r="O189" s="33"/>
      <c r="Q189" s="53">
        <f t="shared" si="6"/>
        <v>0</v>
      </c>
    </row>
    <row r="190" spans="1:17" ht="31.5" thickTop="1" thickBot="1">
      <c r="B190" s="6">
        <v>1</v>
      </c>
      <c r="C190" s="15" t="s">
        <v>11</v>
      </c>
      <c r="D190" s="325" t="s">
        <v>229</v>
      </c>
      <c r="E190" s="326" t="s">
        <v>186</v>
      </c>
      <c r="F190" s="326" t="s">
        <v>192</v>
      </c>
      <c r="G190" s="326" t="s">
        <v>187</v>
      </c>
      <c r="H190" s="444" t="s">
        <v>122</v>
      </c>
      <c r="K190" s="127">
        <v>13</v>
      </c>
      <c r="L190" s="30">
        <f>M410</f>
        <v>0</v>
      </c>
      <c r="M190" s="31">
        <f>B24</f>
        <v>0</v>
      </c>
      <c r="N190" s="32">
        <f>E24</f>
        <v>0</v>
      </c>
      <c r="O190" s="33"/>
      <c r="Q190" s="53">
        <f t="shared" si="6"/>
        <v>0</v>
      </c>
    </row>
    <row r="191" spans="1:17" ht="45.75" thickBot="1">
      <c r="B191" s="6">
        <v>2</v>
      </c>
      <c r="C191" s="15" t="s">
        <v>12</v>
      </c>
      <c r="D191" s="327"/>
      <c r="E191" s="328"/>
      <c r="F191" s="328" t="s">
        <v>193</v>
      </c>
      <c r="G191" s="328"/>
      <c r="H191" s="445" t="s">
        <v>122</v>
      </c>
      <c r="K191" s="58"/>
      <c r="L191" s="61"/>
      <c r="M191" s="59" t="s">
        <v>20</v>
      </c>
      <c r="N191" s="60">
        <f>SUM(N178:N190)</f>
        <v>20</v>
      </c>
      <c r="O191" s="54">
        <f>SUM(O178:O189)</f>
        <v>0</v>
      </c>
    </row>
    <row r="192" spans="1:17" ht="30.75" thickBot="1">
      <c r="B192" s="6">
        <v>3</v>
      </c>
      <c r="C192" s="15" t="s">
        <v>13</v>
      </c>
      <c r="D192" s="327" t="s">
        <v>185</v>
      </c>
      <c r="E192" s="268" t="s">
        <v>196</v>
      </c>
      <c r="F192" s="268" t="s">
        <v>230</v>
      </c>
      <c r="G192" s="328" t="s">
        <v>188</v>
      </c>
      <c r="H192" s="445"/>
      <c r="K192" s="150"/>
      <c r="L192" s="41"/>
      <c r="M192" s="41"/>
      <c r="N192" s="17"/>
      <c r="O192" s="149"/>
    </row>
    <row r="193" spans="2:15" ht="15.75" thickBot="1">
      <c r="B193" s="6">
        <v>4</v>
      </c>
      <c r="C193" s="15" t="s">
        <v>14</v>
      </c>
      <c r="D193" s="327"/>
      <c r="E193" s="268"/>
      <c r="F193" s="268"/>
      <c r="G193" s="328"/>
      <c r="H193" s="445"/>
      <c r="K193" s="150"/>
      <c r="L193" s="40"/>
      <c r="M193" s="40"/>
      <c r="N193" s="17"/>
      <c r="O193" s="149"/>
    </row>
    <row r="194" spans="2:15">
      <c r="B194" s="163">
        <v>5</v>
      </c>
      <c r="C194" s="15" t="s">
        <v>15</v>
      </c>
      <c r="D194" s="135"/>
      <c r="E194" s="136"/>
      <c r="F194" s="296"/>
      <c r="G194" s="226"/>
      <c r="H194" s="429"/>
      <c r="K194" s="150"/>
      <c r="L194" s="473" t="s">
        <v>21</v>
      </c>
      <c r="M194" s="473"/>
      <c r="N194" s="17"/>
      <c r="O194" s="149"/>
    </row>
    <row r="195" spans="2:15">
      <c r="B195" s="293"/>
      <c r="C195" s="296"/>
      <c r="D195" s="135"/>
      <c r="E195" s="136"/>
      <c r="F195" s="296"/>
      <c r="G195" s="429"/>
      <c r="H195" s="429"/>
      <c r="K195" s="34" t="s">
        <v>22</v>
      </c>
      <c r="L195" s="17" t="s">
        <v>23</v>
      </c>
      <c r="M195" s="17"/>
      <c r="N195" s="17"/>
      <c r="O195" s="149"/>
    </row>
    <row r="196" spans="2:15" ht="26.25">
      <c r="B196" s="483" t="s">
        <v>34</v>
      </c>
      <c r="C196" s="483"/>
      <c r="D196" s="483"/>
      <c r="E196" s="483"/>
      <c r="F196" s="483"/>
      <c r="G196" s="483"/>
      <c r="H196" s="483"/>
      <c r="I196" s="356"/>
      <c r="K196" s="150"/>
      <c r="L196" s="17" t="s">
        <v>24</v>
      </c>
      <c r="M196" s="17"/>
      <c r="N196" s="17"/>
      <c r="O196" s="149"/>
    </row>
    <row r="197" spans="2:15" ht="31.5">
      <c r="B197" s="5" t="s">
        <v>0</v>
      </c>
      <c r="C197" s="5" t="s">
        <v>1</v>
      </c>
      <c r="D197" s="368"/>
      <c r="E197" s="371" t="s">
        <v>335</v>
      </c>
      <c r="F197" s="371" t="s">
        <v>336</v>
      </c>
      <c r="G197" s="371" t="s">
        <v>337</v>
      </c>
      <c r="H197" s="371" t="s">
        <v>338</v>
      </c>
      <c r="I197" s="372" t="s">
        <v>340</v>
      </c>
      <c r="K197" s="150"/>
      <c r="L197" s="17"/>
      <c r="M197" s="17"/>
      <c r="N197" s="17"/>
      <c r="O197" s="149"/>
    </row>
    <row r="198" spans="2:15" ht="30">
      <c r="B198" s="6">
        <v>1</v>
      </c>
      <c r="C198" s="15" t="s">
        <v>61</v>
      </c>
      <c r="D198" s="368"/>
      <c r="E198" s="373" t="s">
        <v>186</v>
      </c>
      <c r="F198" s="373" t="s">
        <v>192</v>
      </c>
      <c r="G198" s="373" t="s">
        <v>187</v>
      </c>
      <c r="H198" s="373" t="s">
        <v>122</v>
      </c>
      <c r="I198" s="368"/>
      <c r="K198" s="34" t="s">
        <v>25</v>
      </c>
      <c r="L198" s="17" t="s">
        <v>26</v>
      </c>
      <c r="M198" s="17"/>
      <c r="N198" s="17"/>
      <c r="O198" s="149"/>
    </row>
    <row r="199" spans="2:15" ht="30">
      <c r="B199" s="6">
        <v>1</v>
      </c>
      <c r="C199" s="15"/>
      <c r="D199" s="368"/>
      <c r="E199" s="373" t="s">
        <v>186</v>
      </c>
      <c r="F199" s="373" t="s">
        <v>192</v>
      </c>
      <c r="G199" s="373" t="s">
        <v>187</v>
      </c>
      <c r="H199" s="373" t="s">
        <v>122</v>
      </c>
      <c r="I199" s="368"/>
      <c r="K199" s="150"/>
      <c r="L199" s="17" t="s">
        <v>27</v>
      </c>
      <c r="M199" s="17"/>
      <c r="N199" s="17"/>
      <c r="O199" s="149"/>
    </row>
    <row r="200" spans="2:15" ht="45">
      <c r="B200" s="6">
        <v>2</v>
      </c>
      <c r="C200" s="15" t="s">
        <v>62</v>
      </c>
      <c r="D200" s="368"/>
      <c r="E200" s="374" t="s">
        <v>196</v>
      </c>
      <c r="F200" s="373" t="s">
        <v>193</v>
      </c>
      <c r="G200" s="373" t="s">
        <v>188</v>
      </c>
      <c r="H200" s="373" t="s">
        <v>229</v>
      </c>
      <c r="I200" s="368"/>
      <c r="K200" s="150"/>
      <c r="L200" s="35" t="s">
        <v>28</v>
      </c>
      <c r="M200" s="17"/>
      <c r="N200" s="17"/>
      <c r="O200" s="149"/>
    </row>
    <row r="201" spans="2:15" ht="45">
      <c r="B201" s="6">
        <v>2</v>
      </c>
      <c r="C201" s="15"/>
      <c r="D201" s="368"/>
      <c r="E201" s="374" t="s">
        <v>196</v>
      </c>
      <c r="F201" s="373" t="s">
        <v>193</v>
      </c>
      <c r="G201" s="373" t="s">
        <v>188</v>
      </c>
      <c r="H201" s="373" t="s">
        <v>229</v>
      </c>
      <c r="I201" s="368"/>
      <c r="K201" s="150"/>
      <c r="L201" s="17" t="s">
        <v>29</v>
      </c>
      <c r="M201" s="17"/>
      <c r="N201" s="17"/>
      <c r="O201" s="149"/>
    </row>
    <row r="202" spans="2:15" ht="29.25" customHeight="1">
      <c r="B202" s="6">
        <v>3</v>
      </c>
      <c r="C202" s="15" t="s">
        <v>63</v>
      </c>
      <c r="D202" s="369"/>
      <c r="E202" s="373" t="s">
        <v>185</v>
      </c>
      <c r="F202" s="374" t="s">
        <v>230</v>
      </c>
      <c r="G202" s="369"/>
      <c r="H202" s="426"/>
      <c r="I202" s="368"/>
      <c r="K202" s="150"/>
      <c r="L202" s="17" t="s">
        <v>30</v>
      </c>
      <c r="M202" s="17"/>
      <c r="N202" s="17"/>
      <c r="O202" s="149"/>
    </row>
    <row r="203" spans="2:15" ht="27" customHeight="1">
      <c r="B203" s="6">
        <v>3</v>
      </c>
      <c r="C203" s="15"/>
      <c r="D203" s="368"/>
      <c r="E203" s="373" t="s">
        <v>185</v>
      </c>
      <c r="F203" s="374" t="s">
        <v>230</v>
      </c>
      <c r="G203" s="426"/>
      <c r="H203" s="426"/>
      <c r="I203" s="368"/>
      <c r="K203" s="150"/>
      <c r="L203" s="17" t="s">
        <v>47</v>
      </c>
      <c r="M203" s="17"/>
      <c r="N203" s="17"/>
      <c r="O203" s="149"/>
    </row>
    <row r="204" spans="2:15">
      <c r="B204" s="199"/>
      <c r="C204" s="199"/>
      <c r="G204" s="435"/>
      <c r="H204" s="435"/>
      <c r="K204" s="150"/>
      <c r="L204" s="99" t="s">
        <v>48</v>
      </c>
      <c r="M204" s="17"/>
      <c r="N204" s="17"/>
      <c r="O204" s="149"/>
    </row>
    <row r="205" spans="2:15">
      <c r="B205" s="199"/>
      <c r="C205" s="199"/>
      <c r="G205" s="435"/>
      <c r="H205" s="435"/>
      <c r="K205" s="150"/>
      <c r="L205" s="17"/>
      <c r="M205" s="219" t="s">
        <v>31</v>
      </c>
      <c r="N205" s="17"/>
      <c r="O205" s="149"/>
    </row>
    <row r="206" spans="2:15">
      <c r="B206" s="199"/>
      <c r="C206" s="199"/>
      <c r="G206" s="435"/>
      <c r="H206" s="435"/>
      <c r="K206" s="150"/>
      <c r="L206" s="17"/>
      <c r="M206" s="219" t="s">
        <v>32</v>
      </c>
      <c r="N206" s="17"/>
      <c r="O206" s="149"/>
    </row>
    <row r="207" spans="2:15" ht="15.75" thickBot="1">
      <c r="B207" s="199"/>
      <c r="C207" s="199"/>
      <c r="G207" s="435"/>
      <c r="H207" s="435"/>
      <c r="K207" s="18"/>
      <c r="L207" s="19"/>
      <c r="M207" s="19"/>
      <c r="N207" s="19"/>
      <c r="O207" s="20"/>
    </row>
    <row r="208" spans="2:15">
      <c r="B208" s="199"/>
      <c r="C208" s="199"/>
      <c r="D208" s="199"/>
      <c r="E208" s="199"/>
      <c r="F208" s="199"/>
      <c r="G208" s="435"/>
      <c r="H208" s="435"/>
    </row>
    <row r="209" spans="2:14">
      <c r="B209" s="199"/>
      <c r="C209" s="199"/>
      <c r="D209" s="199"/>
      <c r="E209" s="199"/>
      <c r="F209" s="199"/>
      <c r="G209" s="435"/>
      <c r="H209" s="435"/>
    </row>
    <row r="210" spans="2:14" ht="18.75">
      <c r="B210" s="199"/>
      <c r="C210" s="199"/>
      <c r="D210" s="199"/>
      <c r="E210" s="199"/>
      <c r="F210" s="199"/>
      <c r="G210" s="435"/>
      <c r="H210" s="435"/>
      <c r="L210" s="37"/>
      <c r="M210" s="44" t="s">
        <v>194</v>
      </c>
      <c r="N210" s="37"/>
    </row>
    <row r="211" spans="2:14" ht="15.75">
      <c r="B211" s="199"/>
      <c r="C211" s="199"/>
      <c r="D211" s="199"/>
      <c r="E211" s="199"/>
      <c r="F211" s="199"/>
      <c r="G211" s="435"/>
      <c r="H211" s="435"/>
      <c r="L211" s="37"/>
      <c r="M211" s="45"/>
      <c r="N211" s="37"/>
    </row>
    <row r="212" spans="2:14" ht="15.75">
      <c r="B212" s="199"/>
      <c r="C212" s="199"/>
      <c r="D212" s="199"/>
      <c r="E212" s="199"/>
      <c r="F212" s="199"/>
      <c r="G212" s="435"/>
      <c r="H212" s="435"/>
      <c r="L212" s="42"/>
      <c r="M212" s="46" t="str">
        <f>$A$1</f>
        <v xml:space="preserve">ΒΟΗΘΟΣ ΒΡΕΦΟΝΗΠΙΟΚΟΜΩΝ </v>
      </c>
      <c r="N212" s="37"/>
    </row>
    <row r="213" spans="2:14" ht="15.75">
      <c r="B213" s="199"/>
      <c r="C213" s="199"/>
      <c r="D213" s="199"/>
      <c r="E213" s="199"/>
      <c r="F213" s="199"/>
      <c r="G213" s="435"/>
      <c r="H213" s="435"/>
      <c r="L213" s="37"/>
      <c r="M213" s="47"/>
      <c r="N213" s="37"/>
    </row>
    <row r="214" spans="2:14" ht="15.75">
      <c r="B214" s="199"/>
      <c r="C214" s="199"/>
      <c r="D214" s="199"/>
      <c r="E214" s="199"/>
      <c r="F214" s="199"/>
      <c r="G214" s="435"/>
      <c r="H214" s="435"/>
      <c r="L214" s="37"/>
      <c r="M214" s="47"/>
      <c r="N214" s="37"/>
    </row>
    <row r="215" spans="2:14" ht="18.75">
      <c r="B215" s="199"/>
      <c r="C215" s="199"/>
      <c r="D215" s="199"/>
      <c r="E215" s="199"/>
      <c r="F215" s="199"/>
      <c r="G215" s="435"/>
      <c r="H215" s="435"/>
      <c r="L215" s="37"/>
      <c r="M215" s="49" t="str">
        <f>B10</f>
        <v>ΣΤΟΙΧΕΙΑ ΠΑΙΔΙΑΤΡΙΚΗΣ</v>
      </c>
      <c r="N215" s="37"/>
    </row>
    <row r="216" spans="2:14" ht="15.75">
      <c r="B216" s="199"/>
      <c r="C216" s="199"/>
      <c r="D216" s="199"/>
      <c r="E216" s="199"/>
      <c r="F216" s="199"/>
      <c r="G216" s="435"/>
      <c r="H216" s="435"/>
      <c r="L216" s="37"/>
      <c r="M216" s="47" t="str">
        <f>IF(M215=B10,IF(C10&lt;&gt;"",C9,IF(D10&lt;&gt;"",D9,0)))</f>
        <v>ΘΕΩΡΙΑ</v>
      </c>
      <c r="N216" s="37"/>
    </row>
    <row r="217" spans="2:14">
      <c r="B217" s="199"/>
      <c r="C217" s="199"/>
      <c r="D217" s="199"/>
      <c r="E217" s="199"/>
      <c r="F217" s="199"/>
      <c r="G217" s="435"/>
      <c r="H217" s="435"/>
      <c r="L217" s="43"/>
      <c r="M217" s="48"/>
      <c r="N217" s="38"/>
    </row>
    <row r="218" spans="2:14" ht="18.75">
      <c r="B218" s="199"/>
      <c r="C218" s="199"/>
      <c r="D218" s="199"/>
      <c r="E218" s="199"/>
      <c r="F218" s="199"/>
      <c r="G218" s="435"/>
      <c r="H218" s="435"/>
      <c r="L218" s="43"/>
      <c r="M218" s="49"/>
      <c r="N218" s="38"/>
    </row>
    <row r="219" spans="2:14">
      <c r="B219" s="199"/>
      <c r="C219" s="199"/>
      <c r="D219" s="199"/>
      <c r="E219" s="199"/>
      <c r="F219" s="199"/>
      <c r="G219" s="435"/>
      <c r="H219" s="435"/>
      <c r="L219" s="43"/>
      <c r="M219" s="48"/>
      <c r="N219" s="38"/>
    </row>
    <row r="220" spans="2:14">
      <c r="B220" s="199"/>
      <c r="C220" s="199"/>
      <c r="D220" s="199"/>
      <c r="E220" s="199"/>
      <c r="F220" s="199"/>
      <c r="G220" s="435"/>
      <c r="H220" s="435"/>
      <c r="L220" s="43"/>
      <c r="M220" s="48" t="str">
        <f>IF(M216="ΘΕΩΡΙΑ",G10,IF(M216="ΕΡΓΑΣΤΗΡΙΟ",H10,0))</f>
        <v>ΚΑΜΟΙΣΗΣ ΚΩΝΣΤΑΝΤΙΝΟΣ (ΑΜ. 13162)</v>
      </c>
      <c r="N220" s="38"/>
    </row>
    <row r="221" spans="2:14">
      <c r="B221" s="199"/>
      <c r="C221" s="199"/>
      <c r="D221" s="199"/>
      <c r="E221" s="199"/>
      <c r="F221" s="199"/>
      <c r="G221" s="435"/>
      <c r="H221" s="435"/>
      <c r="L221" s="43"/>
      <c r="M221" s="48"/>
      <c r="N221" s="38"/>
    </row>
    <row r="222" spans="2:14" ht="18.75">
      <c r="B222" s="199"/>
      <c r="C222" s="199"/>
      <c r="D222" s="199"/>
      <c r="E222" s="199"/>
      <c r="F222" s="199"/>
      <c r="G222" s="435"/>
      <c r="H222" s="435"/>
      <c r="L222" s="43"/>
      <c r="M222" s="50" t="str">
        <f>$A$3</f>
        <v>Β’ Εξάμηνο   -  ΑΙΘΟΥΣΑ : 35</v>
      </c>
      <c r="N222" s="38"/>
    </row>
    <row r="223" spans="2:14" ht="18.75">
      <c r="B223" s="199"/>
      <c r="C223" s="199"/>
      <c r="D223" s="199"/>
      <c r="E223" s="199"/>
      <c r="F223" s="199"/>
      <c r="G223" s="435"/>
      <c r="H223" s="435"/>
      <c r="L223" s="43"/>
      <c r="M223" s="39"/>
      <c r="N223" s="38"/>
    </row>
    <row r="224" spans="2:14">
      <c r="B224" s="199"/>
      <c r="C224" s="199"/>
      <c r="D224" s="199"/>
      <c r="E224" s="199"/>
      <c r="F224" s="199"/>
      <c r="G224" s="435"/>
      <c r="H224" s="435"/>
      <c r="L224" s="43"/>
      <c r="M224" s="17"/>
      <c r="N224" s="38"/>
    </row>
    <row r="225" spans="2:14">
      <c r="B225" s="199"/>
      <c r="C225" s="199"/>
      <c r="D225" s="199"/>
      <c r="E225" s="199"/>
      <c r="F225" s="199"/>
      <c r="G225" s="435"/>
      <c r="H225" s="435"/>
      <c r="L225" s="17"/>
      <c r="M225" s="17"/>
      <c r="N225" s="17"/>
    </row>
    <row r="226" spans="2:14" ht="18.75">
      <c r="B226" s="199"/>
      <c r="C226" s="199"/>
      <c r="D226" s="199"/>
      <c r="E226" s="199"/>
      <c r="F226" s="199"/>
      <c r="G226" s="435"/>
      <c r="H226" s="435"/>
      <c r="L226" s="37"/>
      <c r="M226" s="44" t="str">
        <f>$M$210</f>
        <v>2021 Β</v>
      </c>
      <c r="N226" s="37"/>
    </row>
    <row r="227" spans="2:14" ht="15.75">
      <c r="B227" s="199"/>
      <c r="C227" s="199"/>
      <c r="D227" s="199"/>
      <c r="E227" s="199"/>
      <c r="F227" s="199"/>
      <c r="G227" s="435"/>
      <c r="H227" s="435"/>
      <c r="L227" s="37"/>
      <c r="M227" s="45"/>
      <c r="N227" s="37"/>
    </row>
    <row r="228" spans="2:14" ht="15.75">
      <c r="B228" s="199"/>
      <c r="C228" s="199"/>
      <c r="D228" s="199"/>
      <c r="E228" s="199"/>
      <c r="F228" s="199"/>
      <c r="G228" s="435"/>
      <c r="H228" s="435"/>
      <c r="L228" s="42"/>
      <c r="M228" s="46" t="str">
        <f>$A$1</f>
        <v xml:space="preserve">ΒΟΗΘΟΣ ΒΡΕΦΟΝΗΠΙΟΚΟΜΩΝ </v>
      </c>
      <c r="N228" s="37"/>
    </row>
    <row r="229" spans="2:14" ht="15.75">
      <c r="B229" s="199"/>
      <c r="C229" s="199"/>
      <c r="D229" s="199"/>
      <c r="E229" s="199"/>
      <c r="F229" s="199"/>
      <c r="G229" s="435"/>
      <c r="H229" s="435"/>
      <c r="L229" s="37"/>
      <c r="M229" s="47"/>
      <c r="N229" s="37"/>
    </row>
    <row r="230" spans="2:14" ht="15.75">
      <c r="B230" s="199"/>
      <c r="C230" s="199"/>
      <c r="D230" s="199"/>
      <c r="E230" s="199"/>
      <c r="F230" s="199"/>
      <c r="G230" s="435"/>
      <c r="H230" s="435"/>
      <c r="L230" s="37"/>
      <c r="M230" s="47"/>
      <c r="N230" s="37"/>
    </row>
    <row r="231" spans="2:14" ht="15.75">
      <c r="B231" s="199"/>
      <c r="C231" s="199"/>
      <c r="D231" s="199"/>
      <c r="E231" s="199"/>
      <c r="F231" s="199"/>
      <c r="G231" s="435"/>
      <c r="H231" s="435"/>
      <c r="L231" s="37"/>
      <c r="M231" s="217" t="str">
        <f>B12</f>
        <v>ΕΞΕΛΙΚΤΙΚΗ ΨΥΧΟΛΟΓΙΑ</v>
      </c>
      <c r="N231" s="37"/>
    </row>
    <row r="232" spans="2:14" ht="15.75">
      <c r="B232" s="199"/>
      <c r="C232" s="199"/>
      <c r="D232" s="199"/>
      <c r="E232" s="199"/>
      <c r="F232" s="199"/>
      <c r="G232" s="435"/>
      <c r="H232" s="435"/>
      <c r="L232" s="37"/>
      <c r="M232" s="47" t="str">
        <f>IF(M231=B12,IF(C12&lt;&gt;"",C9,IF(D12&lt;&gt;"",D9,0)))</f>
        <v>ΘΕΩΡΙΑ</v>
      </c>
      <c r="N232" s="37"/>
    </row>
    <row r="233" spans="2:14">
      <c r="B233" s="199"/>
      <c r="C233" s="199"/>
      <c r="D233" s="199"/>
      <c r="E233" s="199"/>
      <c r="F233" s="199"/>
      <c r="G233" s="435"/>
      <c r="H233" s="435"/>
      <c r="L233" s="43"/>
      <c r="M233" s="48"/>
      <c r="N233" s="38"/>
    </row>
    <row r="234" spans="2:14" ht="18.75">
      <c r="B234" s="199"/>
      <c r="C234" s="199"/>
      <c r="D234" s="199"/>
      <c r="E234" s="199"/>
      <c r="F234" s="199"/>
      <c r="G234" s="435"/>
      <c r="H234" s="435"/>
      <c r="L234" s="43"/>
      <c r="M234" s="49"/>
      <c r="N234" s="38"/>
    </row>
    <row r="235" spans="2:14">
      <c r="B235" s="199"/>
      <c r="C235" s="199"/>
      <c r="D235" s="199"/>
      <c r="E235" s="199"/>
      <c r="F235" s="199"/>
      <c r="G235" s="435"/>
      <c r="H235" s="435"/>
      <c r="L235" s="43"/>
      <c r="M235" s="48"/>
      <c r="N235" s="38"/>
    </row>
    <row r="236" spans="2:14">
      <c r="B236" s="99"/>
      <c r="C236" s="99"/>
      <c r="D236" s="99"/>
      <c r="E236" s="99"/>
      <c r="F236" s="99"/>
      <c r="G236" s="435"/>
      <c r="H236" s="435"/>
      <c r="L236" s="43"/>
      <c r="M236" s="48" t="str">
        <f>IF(M232="ΘΕΩΡΙΑ",G12,IF(M232="ΕΡΓΑΣΤΗΡΙΟ",H12,0))</f>
        <v>ΣΤΥΛΙΑΡΑΣ ΔΗΜΗΤΡΙΟΣ (ΑΜ.  17977)</v>
      </c>
      <c r="N236" s="38"/>
    </row>
    <row r="237" spans="2:14" ht="15.75">
      <c r="B237" s="99"/>
      <c r="C237" s="204"/>
      <c r="D237" s="204"/>
      <c r="E237" s="99"/>
      <c r="F237" s="189"/>
      <c r="G237" s="189"/>
      <c r="H237" s="435"/>
      <c r="L237" s="43"/>
      <c r="M237" s="48"/>
      <c r="N237" s="38"/>
    </row>
    <row r="238" spans="2:14" ht="18.75">
      <c r="B238" s="99"/>
      <c r="C238" s="99"/>
      <c r="D238" s="99"/>
      <c r="E238" s="99"/>
      <c r="F238" s="193"/>
      <c r="G238" s="435"/>
      <c r="H238" s="435"/>
      <c r="L238" s="43"/>
      <c r="M238" s="50" t="str">
        <f>$A$3</f>
        <v>Β’ Εξάμηνο   -  ΑΙΘΟΥΣΑ : 35</v>
      </c>
      <c r="N238" s="38"/>
    </row>
    <row r="239" spans="2:14" ht="18.75">
      <c r="B239" s="99"/>
      <c r="C239" s="189"/>
      <c r="D239" s="189"/>
      <c r="E239" s="99"/>
      <c r="F239" s="205"/>
      <c r="G239" s="189"/>
      <c r="H239" s="435"/>
      <c r="L239" s="43"/>
      <c r="M239" s="39"/>
      <c r="N239" s="38"/>
    </row>
    <row r="240" spans="2:14">
      <c r="B240" s="99"/>
      <c r="C240" s="99"/>
      <c r="D240" s="99"/>
      <c r="E240" s="99"/>
      <c r="F240" s="205"/>
      <c r="G240" s="189"/>
      <c r="H240" s="435"/>
      <c r="L240" s="43"/>
      <c r="M240" s="17"/>
      <c r="N240" s="38"/>
    </row>
    <row r="241" spans="2:14">
      <c r="B241" s="99"/>
      <c r="C241" s="189"/>
      <c r="D241" s="189"/>
      <c r="E241" s="206"/>
      <c r="F241" s="206"/>
      <c r="G241" s="446"/>
      <c r="H241" s="446"/>
      <c r="L241" s="17"/>
      <c r="M241" s="17"/>
      <c r="N241" s="17"/>
    </row>
    <row r="242" spans="2:14" ht="18.75">
      <c r="B242" s="99"/>
      <c r="C242" s="186"/>
      <c r="D242" s="186"/>
      <c r="E242" s="99"/>
      <c r="F242" s="99"/>
      <c r="G242" s="435"/>
      <c r="H242" s="435"/>
      <c r="L242" s="37"/>
      <c r="M242" s="44" t="str">
        <f>$M$210</f>
        <v>2021 Β</v>
      </c>
      <c r="N242" s="37"/>
    </row>
    <row r="243" spans="2:14" ht="15.75">
      <c r="B243" s="99"/>
      <c r="C243" s="186"/>
      <c r="D243" s="186"/>
      <c r="E243" s="99"/>
      <c r="F243" s="99"/>
      <c r="G243" s="435"/>
      <c r="H243" s="435"/>
      <c r="L243" s="37"/>
      <c r="M243" s="45"/>
      <c r="N243" s="37"/>
    </row>
    <row r="244" spans="2:14" ht="15.75">
      <c r="B244" s="99"/>
      <c r="C244" s="186"/>
      <c r="D244" s="186"/>
      <c r="E244" s="99"/>
      <c r="F244" s="99"/>
      <c r="G244" s="435"/>
      <c r="H244" s="435"/>
      <c r="L244" s="42"/>
      <c r="M244" s="46" t="str">
        <f>$A$1</f>
        <v xml:space="preserve">ΒΟΗΘΟΣ ΒΡΕΦΟΝΗΠΙΟΚΟΜΩΝ </v>
      </c>
      <c r="N244" s="37"/>
    </row>
    <row r="245" spans="2:14" ht="15.75">
      <c r="B245" s="99"/>
      <c r="C245" s="186"/>
      <c r="D245" s="186"/>
      <c r="E245" s="99"/>
      <c r="F245" s="99"/>
      <c r="G245" s="435"/>
      <c r="H245" s="435"/>
      <c r="L245" s="37"/>
      <c r="M245" s="47"/>
      <c r="N245" s="37"/>
    </row>
    <row r="246" spans="2:14" ht="15.75">
      <c r="B246" s="196"/>
      <c r="C246" s="99"/>
      <c r="D246" s="99"/>
      <c r="E246" s="99"/>
      <c r="F246" s="99"/>
      <c r="G246" s="435"/>
      <c r="H246" s="435"/>
      <c r="L246" s="37"/>
      <c r="M246" s="47"/>
      <c r="N246" s="37"/>
    </row>
    <row r="247" spans="2:14" ht="18.75">
      <c r="B247" s="99"/>
      <c r="C247" s="99"/>
      <c r="D247" s="99"/>
      <c r="E247" s="99"/>
      <c r="F247" s="99"/>
      <c r="G247" s="435"/>
      <c r="H247" s="435"/>
      <c r="L247" s="37"/>
      <c r="M247" s="49" t="str">
        <f>B13</f>
        <v>ΤΕΧΝΙΚΑ ΕΡΓΑΣΤΗΡΙΟ</v>
      </c>
      <c r="N247" s="37"/>
    </row>
    <row r="248" spans="2:14" ht="15.75">
      <c r="B248" s="99"/>
      <c r="C248" s="99"/>
      <c r="D248" s="99"/>
      <c r="E248" s="99"/>
      <c r="F248" s="99"/>
      <c r="G248" s="435"/>
      <c r="H248" s="435"/>
      <c r="L248" s="37"/>
      <c r="M248" s="47" t="str">
        <f>IF(M247=B13,IF(C13&lt;&gt;"",C9,IF(D13&lt;&gt;"",D9,0)))</f>
        <v>ΕΡΓΑΣΤΗΡΙΟ</v>
      </c>
      <c r="N248" s="37"/>
    </row>
    <row r="249" spans="2:14">
      <c r="B249" s="99"/>
      <c r="C249" s="99"/>
      <c r="D249" s="99"/>
      <c r="E249" s="99"/>
      <c r="F249" s="99"/>
      <c r="G249" s="435"/>
      <c r="H249" s="435"/>
      <c r="L249" s="43"/>
      <c r="M249" s="48"/>
      <c r="N249" s="38"/>
    </row>
    <row r="250" spans="2:14" ht="18.75">
      <c r="B250" s="99"/>
      <c r="C250" s="99"/>
      <c r="D250" s="99"/>
      <c r="E250" s="99"/>
      <c r="F250" s="99"/>
      <c r="G250" s="435"/>
      <c r="H250" s="435"/>
      <c r="L250" s="43"/>
      <c r="M250" s="49"/>
      <c r="N250" s="38"/>
    </row>
    <row r="251" spans="2:14">
      <c r="B251" s="99"/>
      <c r="C251" s="99"/>
      <c r="D251" s="99"/>
      <c r="E251" s="99"/>
      <c r="F251" s="99"/>
      <c r="G251" s="435"/>
      <c r="H251" s="435"/>
      <c r="L251" s="43"/>
      <c r="M251" s="48"/>
      <c r="N251" s="38"/>
    </row>
    <row r="252" spans="2:14">
      <c r="B252" s="99"/>
      <c r="C252" s="99"/>
      <c r="D252" s="99"/>
      <c r="E252" s="99"/>
      <c r="F252" s="99"/>
      <c r="G252" s="435"/>
      <c r="H252" s="435"/>
      <c r="L252" s="43"/>
      <c r="M252" s="48" t="e">
        <f>IF(M248="ΘΕΩΡΙΑ",#REF!,IF(M248="ΕΡΓΑΣΤΗΡΙΟ",#REF!,0))</f>
        <v>#REF!</v>
      </c>
      <c r="N252" s="38"/>
    </row>
    <row r="253" spans="2:14">
      <c r="B253" s="99"/>
      <c r="C253" s="99"/>
      <c r="D253" s="99"/>
      <c r="E253" s="99"/>
      <c r="F253" s="99"/>
      <c r="G253" s="435"/>
      <c r="H253" s="435"/>
      <c r="L253" s="43"/>
      <c r="M253" s="48"/>
      <c r="N253" s="38"/>
    </row>
    <row r="254" spans="2:14" ht="18.75">
      <c r="B254" s="197"/>
      <c r="C254" s="187"/>
      <c r="D254" s="187"/>
      <c r="E254" s="187"/>
      <c r="F254" s="187"/>
      <c r="G254" s="197"/>
      <c r="H254" s="197"/>
      <c r="L254" s="43"/>
      <c r="M254" s="50" t="str">
        <f>$A$3</f>
        <v>Β’ Εξάμηνο   -  ΑΙΘΟΥΣΑ : 35</v>
      </c>
      <c r="N254" s="38"/>
    </row>
    <row r="255" spans="2:14" ht="18.75">
      <c r="B255" s="187"/>
      <c r="C255" s="187"/>
      <c r="D255" s="187"/>
      <c r="E255" s="187"/>
      <c r="F255" s="187"/>
      <c r="G255" s="197"/>
      <c r="H255" s="197"/>
      <c r="L255" s="43"/>
      <c r="M255" s="39"/>
      <c r="N255" s="38"/>
    </row>
    <row r="256" spans="2:14" ht="15" customHeight="1">
      <c r="B256" s="207"/>
      <c r="C256" s="207"/>
      <c r="D256" s="207"/>
      <c r="E256" s="207"/>
      <c r="F256" s="207"/>
      <c r="G256" s="207"/>
      <c r="H256" s="207"/>
      <c r="L256" s="43"/>
      <c r="M256" s="17"/>
      <c r="N256" s="38"/>
    </row>
    <row r="257" spans="2:14" ht="15" customHeight="1">
      <c r="B257" s="207"/>
      <c r="C257" s="207"/>
      <c r="D257" s="207"/>
      <c r="E257" s="207"/>
      <c r="F257" s="207"/>
      <c r="G257" s="207"/>
      <c r="H257" s="207"/>
      <c r="L257" s="17"/>
      <c r="M257" s="17"/>
      <c r="N257" s="17"/>
    </row>
    <row r="258" spans="2:14" ht="18.75">
      <c r="B258" s="207"/>
      <c r="C258" s="207"/>
      <c r="D258" s="207"/>
      <c r="E258" s="207"/>
      <c r="F258" s="207"/>
      <c r="G258" s="207"/>
      <c r="H258" s="207"/>
      <c r="L258" s="37"/>
      <c r="M258" s="44" t="str">
        <f>$M$210</f>
        <v>2021 Β</v>
      </c>
      <c r="N258" s="37"/>
    </row>
    <row r="259" spans="2:14" ht="15.75" customHeight="1">
      <c r="B259" s="207"/>
      <c r="C259" s="207"/>
      <c r="D259" s="207"/>
      <c r="E259" s="207"/>
      <c r="F259" s="207"/>
      <c r="G259" s="207"/>
      <c r="H259" s="207"/>
      <c r="L259" s="37"/>
      <c r="M259" s="45"/>
      <c r="N259" s="37"/>
    </row>
    <row r="260" spans="2:14" ht="15.75" customHeight="1">
      <c r="B260" s="207"/>
      <c r="C260" s="207"/>
      <c r="D260" s="207"/>
      <c r="E260" s="207"/>
      <c r="F260" s="207"/>
      <c r="G260" s="207"/>
      <c r="H260" s="207"/>
      <c r="L260" s="42"/>
      <c r="M260" s="46" t="str">
        <f>$A$1</f>
        <v xml:space="preserve">ΒΟΗΘΟΣ ΒΡΕΦΟΝΗΠΙΟΚΟΜΩΝ </v>
      </c>
      <c r="N260" s="37"/>
    </row>
    <row r="261" spans="2:14" ht="15.75" customHeight="1">
      <c r="B261" s="207"/>
      <c r="C261" s="207"/>
      <c r="D261" s="207"/>
      <c r="E261" s="207"/>
      <c r="F261" s="207"/>
      <c r="G261" s="207"/>
      <c r="H261" s="207"/>
      <c r="L261" s="37"/>
      <c r="M261" s="47"/>
      <c r="N261" s="37"/>
    </row>
    <row r="262" spans="2:14" ht="15.75" customHeight="1">
      <c r="B262" s="207"/>
      <c r="C262" s="207"/>
      <c r="D262" s="207"/>
      <c r="E262" s="207"/>
      <c r="F262" s="207"/>
      <c r="G262" s="207"/>
      <c r="H262" s="207"/>
      <c r="L262" s="37"/>
      <c r="M262" s="47"/>
      <c r="N262" s="37"/>
    </row>
    <row r="263" spans="2:14" ht="18.75">
      <c r="B263" s="207"/>
      <c r="C263" s="207"/>
      <c r="D263" s="207"/>
      <c r="E263" s="207"/>
      <c r="F263" s="207"/>
      <c r="G263" s="207"/>
      <c r="H263" s="207"/>
      <c r="L263" s="37"/>
      <c r="M263" s="49" t="str">
        <f>B14</f>
        <v>ΜΟΥΣΙΚΟΚΙΝΗΤΙΚΗ ΑΓΩΓΗ ΘΕΩΡΙΑ</v>
      </c>
      <c r="N263" s="37"/>
    </row>
    <row r="264" spans="2:14" ht="15.75" customHeight="1">
      <c r="B264" s="207"/>
      <c r="C264" s="207"/>
      <c r="D264" s="207"/>
      <c r="E264" s="207"/>
      <c r="F264" s="207"/>
      <c r="G264" s="207"/>
      <c r="H264" s="207"/>
      <c r="L264" s="37"/>
      <c r="M264" s="47" t="str">
        <f>IF(M263=B14,IF(C14&lt;&gt;"",C9,IF(D14&lt;&gt;"",D9,0)))</f>
        <v>ΘΕΩΡΙΑ</v>
      </c>
      <c r="N264" s="37"/>
    </row>
    <row r="265" spans="2:14" ht="15" customHeight="1">
      <c r="B265" s="207"/>
      <c r="C265" s="207"/>
      <c r="D265" s="207"/>
      <c r="E265" s="207"/>
      <c r="F265" s="207"/>
      <c r="G265" s="207"/>
      <c r="H265" s="207"/>
      <c r="L265" s="43"/>
      <c r="M265" s="48"/>
      <c r="N265" s="38"/>
    </row>
    <row r="266" spans="2:14" ht="18.75">
      <c r="B266" s="207"/>
      <c r="C266" s="207"/>
      <c r="D266" s="207"/>
      <c r="E266" s="207"/>
      <c r="F266" s="207"/>
      <c r="G266" s="207"/>
      <c r="H266" s="207"/>
      <c r="L266" s="43"/>
      <c r="M266" s="49"/>
      <c r="N266" s="38"/>
    </row>
    <row r="267" spans="2:14" ht="15" customHeight="1">
      <c r="B267" s="207"/>
      <c r="C267" s="207"/>
      <c r="D267" s="207"/>
      <c r="E267" s="207"/>
      <c r="F267" s="207"/>
      <c r="G267" s="207"/>
      <c r="H267" s="207"/>
      <c r="L267" s="43"/>
      <c r="M267" s="48"/>
      <c r="N267" s="38"/>
    </row>
    <row r="268" spans="2:14" ht="15" customHeight="1">
      <c r="B268" s="207"/>
      <c r="C268" s="207"/>
      <c r="D268" s="207"/>
      <c r="E268" s="207"/>
      <c r="F268" s="207"/>
      <c r="G268" s="207"/>
      <c r="H268" s="207"/>
      <c r="L268" s="43"/>
      <c r="M268" s="48" t="str">
        <f>IF(M264="ΘΕΩΡΙΑ",G14,IF(M264="ΕΡΓΑΣΤΗΡΙΟ",H14,0))</f>
        <v>ΧΑΣΙΩΤΗΣ ΑΝΑΣΤΑΣΙΟΣ (ΑΜ.  47427)</v>
      </c>
      <c r="N268" s="38"/>
    </row>
    <row r="269" spans="2:14" ht="15" customHeight="1">
      <c r="B269" s="207"/>
      <c r="C269" s="207"/>
      <c r="D269" s="207"/>
      <c r="E269" s="207"/>
      <c r="F269" s="207"/>
      <c r="G269" s="207"/>
      <c r="H269" s="207"/>
      <c r="L269" s="43"/>
      <c r="M269" s="48"/>
      <c r="N269" s="38"/>
    </row>
    <row r="270" spans="2:14" ht="18.75">
      <c r="B270" s="207"/>
      <c r="C270" s="207"/>
      <c r="D270" s="207"/>
      <c r="E270" s="207"/>
      <c r="F270" s="207"/>
      <c r="G270" s="207"/>
      <c r="H270" s="207"/>
      <c r="L270" s="43"/>
      <c r="M270" s="50" t="str">
        <f>$A$3</f>
        <v>Β’ Εξάμηνο   -  ΑΙΘΟΥΣΑ : 35</v>
      </c>
      <c r="N270" s="38"/>
    </row>
    <row r="271" spans="2:14" ht="18.75">
      <c r="B271" s="207"/>
      <c r="C271" s="207"/>
      <c r="D271" s="207"/>
      <c r="E271" s="207"/>
      <c r="F271" s="207"/>
      <c r="G271" s="207"/>
      <c r="H271" s="207"/>
      <c r="L271" s="43"/>
      <c r="M271" s="39"/>
      <c r="N271" s="38"/>
    </row>
    <row r="272" spans="2:14" ht="15" customHeight="1">
      <c r="B272" s="207"/>
      <c r="C272" s="207"/>
      <c r="D272" s="207"/>
      <c r="E272" s="207"/>
      <c r="F272" s="207"/>
      <c r="G272" s="207"/>
      <c r="H272" s="207"/>
      <c r="L272" s="43"/>
      <c r="M272" s="17"/>
      <c r="N272" s="38"/>
    </row>
    <row r="273" spans="2:14" ht="15" customHeight="1">
      <c r="B273" s="207"/>
      <c r="C273" s="207"/>
      <c r="D273" s="207"/>
      <c r="E273" s="207"/>
      <c r="F273" s="207"/>
      <c r="G273" s="207"/>
      <c r="H273" s="207"/>
      <c r="L273" s="17"/>
      <c r="M273" s="17"/>
      <c r="N273" s="17"/>
    </row>
    <row r="274" spans="2:14" ht="18.75">
      <c r="B274" s="207"/>
      <c r="C274" s="207"/>
      <c r="D274" s="207"/>
      <c r="E274" s="207"/>
      <c r="F274" s="207"/>
      <c r="G274" s="207"/>
      <c r="H274" s="207"/>
      <c r="L274" s="37"/>
      <c r="M274" s="44" t="str">
        <f>$M$210</f>
        <v>2021 Β</v>
      </c>
      <c r="N274" s="37"/>
    </row>
    <row r="275" spans="2:14" ht="15.75" customHeight="1">
      <c r="B275" s="207"/>
      <c r="C275" s="207"/>
      <c r="D275" s="207"/>
      <c r="E275" s="207"/>
      <c r="F275" s="207"/>
      <c r="G275" s="207"/>
      <c r="H275" s="207"/>
      <c r="L275" s="37"/>
      <c r="M275" s="45"/>
      <c r="N275" s="37"/>
    </row>
    <row r="276" spans="2:14" ht="15.75" customHeight="1">
      <c r="B276" s="207"/>
      <c r="C276" s="207"/>
      <c r="D276" s="207"/>
      <c r="E276" s="207"/>
      <c r="F276" s="207"/>
      <c r="G276" s="207"/>
      <c r="H276" s="207"/>
      <c r="L276" s="42"/>
      <c r="M276" s="46" t="str">
        <f>$A$1</f>
        <v xml:space="preserve">ΒΟΗΘΟΣ ΒΡΕΦΟΝΗΠΙΟΚΟΜΩΝ </v>
      </c>
      <c r="N276" s="37"/>
    </row>
    <row r="277" spans="2:14" ht="15.75" customHeight="1">
      <c r="B277" s="207"/>
      <c r="C277" s="207"/>
      <c r="D277" s="207"/>
      <c r="E277" s="207"/>
      <c r="F277" s="207"/>
      <c r="G277" s="207"/>
      <c r="H277" s="207"/>
      <c r="L277" s="37"/>
      <c r="M277" s="47"/>
      <c r="N277" s="37"/>
    </row>
    <row r="278" spans="2:14" ht="15.75" customHeight="1">
      <c r="B278" s="207"/>
      <c r="C278" s="207"/>
      <c r="D278" s="207"/>
      <c r="E278" s="207"/>
      <c r="F278" s="207"/>
      <c r="G278" s="207"/>
      <c r="H278" s="207"/>
      <c r="L278" s="37"/>
      <c r="M278" s="47"/>
      <c r="N278" s="37"/>
    </row>
    <row r="279" spans="2:14" ht="18.75">
      <c r="B279" s="207"/>
      <c r="C279" s="207"/>
      <c r="D279" s="207"/>
      <c r="E279" s="207"/>
      <c r="F279" s="207"/>
      <c r="G279" s="207"/>
      <c r="H279" s="207"/>
      <c r="L279" s="37"/>
      <c r="M279" s="49" t="str">
        <f>B15</f>
        <v>ΜΟΥΣΙΚΟΚΙΝΗΤΙΚΗ ΑΓΩΓΗ ΕΡΓΑΣΤΗΡΙΟ</v>
      </c>
      <c r="N279" s="37"/>
    </row>
    <row r="280" spans="2:14" ht="15.75" customHeight="1">
      <c r="B280" s="207"/>
      <c r="C280" s="207"/>
      <c r="D280" s="207"/>
      <c r="E280" s="207"/>
      <c r="F280" s="207"/>
      <c r="G280" s="207"/>
      <c r="H280" s="207"/>
      <c r="L280" s="37"/>
      <c r="M280" s="47" t="str">
        <f>IF(M279=B15,IF(C15&lt;&gt;"",C9,IF(D15&lt;&gt;"",D9,0)))</f>
        <v>ΕΡΓΑΣΤΗΡΙΟ</v>
      </c>
      <c r="N280" s="37"/>
    </row>
    <row r="281" spans="2:14" ht="15" customHeight="1">
      <c r="B281" s="207"/>
      <c r="C281" s="207"/>
      <c r="D281" s="207"/>
      <c r="E281" s="207"/>
      <c r="F281" s="207"/>
      <c r="G281" s="207"/>
      <c r="H281" s="207"/>
      <c r="L281" s="43"/>
      <c r="M281" s="48"/>
      <c r="N281" s="38"/>
    </row>
    <row r="282" spans="2:14" ht="18.75">
      <c r="B282" s="207"/>
      <c r="C282" s="207"/>
      <c r="D282" s="207"/>
      <c r="E282" s="207"/>
      <c r="F282" s="207"/>
      <c r="G282" s="207"/>
      <c r="H282" s="207"/>
      <c r="L282" s="43"/>
      <c r="M282" s="49"/>
      <c r="N282" s="38"/>
    </row>
    <row r="283" spans="2:14" ht="15" customHeight="1">
      <c r="B283" s="207"/>
      <c r="C283" s="207"/>
      <c r="D283" s="207"/>
      <c r="E283" s="207"/>
      <c r="F283" s="207"/>
      <c r="G283" s="207"/>
      <c r="H283" s="207"/>
      <c r="L283" s="43"/>
      <c r="M283" s="48"/>
      <c r="N283" s="38"/>
    </row>
    <row r="284" spans="2:14" ht="15" customHeight="1">
      <c r="B284" s="207"/>
      <c r="C284" s="207"/>
      <c r="D284" s="207"/>
      <c r="E284" s="207"/>
      <c r="F284" s="207"/>
      <c r="G284" s="207"/>
      <c r="H284" s="207"/>
      <c r="L284" s="43"/>
      <c r="M284" s="48" t="e">
        <f>IF(M280="ΘΕΩΡΙΑ",H15,IF(M280="ΕΡΓΑΣΤΗΡΙΟ",#REF!,0))</f>
        <v>#REF!</v>
      </c>
      <c r="N284" s="38"/>
    </row>
    <row r="285" spans="2:14" ht="15" customHeight="1">
      <c r="B285" s="207"/>
      <c r="C285" s="207"/>
      <c r="D285" s="207"/>
      <c r="E285" s="207"/>
      <c r="F285" s="207"/>
      <c r="G285" s="207"/>
      <c r="H285" s="207"/>
      <c r="L285" s="43"/>
      <c r="M285" s="48"/>
      <c r="N285" s="38"/>
    </row>
    <row r="286" spans="2:14" ht="18.75">
      <c r="B286" s="207"/>
      <c r="C286" s="207"/>
      <c r="D286" s="207"/>
      <c r="E286" s="207"/>
      <c r="F286" s="207"/>
      <c r="G286" s="207"/>
      <c r="H286" s="207"/>
      <c r="L286" s="43"/>
      <c r="M286" s="50" t="str">
        <f>$A$3</f>
        <v>Β’ Εξάμηνο   -  ΑΙΘΟΥΣΑ : 35</v>
      </c>
      <c r="N286" s="38"/>
    </row>
    <row r="287" spans="2:14" ht="18.75">
      <c r="B287" s="207"/>
      <c r="C287" s="207"/>
      <c r="D287" s="207"/>
      <c r="E287" s="207"/>
      <c r="F287" s="207"/>
      <c r="G287" s="207"/>
      <c r="H287" s="207"/>
      <c r="L287" s="43"/>
      <c r="M287" s="39"/>
      <c r="N287" s="38"/>
    </row>
    <row r="288" spans="2:14" ht="15" customHeight="1">
      <c r="B288" s="207"/>
      <c r="C288" s="207"/>
      <c r="D288" s="207"/>
      <c r="E288" s="207"/>
      <c r="F288" s="207"/>
      <c r="G288" s="207"/>
      <c r="H288" s="207"/>
      <c r="L288" s="43"/>
      <c r="M288" s="17"/>
      <c r="N288" s="38"/>
    </row>
    <row r="289" spans="2:14" ht="15" customHeight="1">
      <c r="B289" s="207"/>
      <c r="C289" s="207"/>
      <c r="D289" s="207"/>
      <c r="E289" s="207"/>
      <c r="F289" s="207"/>
      <c r="G289" s="207"/>
      <c r="H289" s="207"/>
      <c r="L289" s="17"/>
      <c r="M289" s="17"/>
      <c r="N289" s="17"/>
    </row>
    <row r="290" spans="2:14" ht="18.75">
      <c r="B290" s="207"/>
      <c r="C290" s="207"/>
      <c r="D290" s="207"/>
      <c r="E290" s="207"/>
      <c r="F290" s="207"/>
      <c r="G290" s="207"/>
      <c r="H290" s="207"/>
      <c r="L290" s="37"/>
      <c r="M290" s="44" t="str">
        <f>$M$210</f>
        <v>2021 Β</v>
      </c>
      <c r="N290" s="37"/>
    </row>
    <row r="291" spans="2:14" ht="15.75" customHeight="1">
      <c r="B291" s="207"/>
      <c r="C291" s="207"/>
      <c r="D291" s="207"/>
      <c r="E291" s="207"/>
      <c r="F291" s="207"/>
      <c r="G291" s="207"/>
      <c r="H291" s="207"/>
      <c r="L291" s="37"/>
      <c r="M291" s="45"/>
      <c r="N291" s="37"/>
    </row>
    <row r="292" spans="2:14" ht="15.75" customHeight="1">
      <c r="B292" s="207"/>
      <c r="C292" s="207"/>
      <c r="D292" s="207"/>
      <c r="E292" s="207"/>
      <c r="F292" s="207"/>
      <c r="G292" s="207"/>
      <c r="H292" s="207"/>
      <c r="L292" s="42"/>
      <c r="M292" s="46" t="str">
        <f>$A$1</f>
        <v xml:space="preserve">ΒΟΗΘΟΣ ΒΡΕΦΟΝΗΠΙΟΚΟΜΩΝ </v>
      </c>
      <c r="N292" s="37"/>
    </row>
    <row r="293" spans="2:14" ht="15.75" customHeight="1">
      <c r="B293" s="207"/>
      <c r="C293" s="207"/>
      <c r="D293" s="207"/>
      <c r="E293" s="207"/>
      <c r="F293" s="207"/>
      <c r="G293" s="207"/>
      <c r="H293" s="207"/>
      <c r="L293" s="37"/>
      <c r="M293" s="47"/>
      <c r="N293" s="37"/>
    </row>
    <row r="294" spans="2:14" ht="15.75" customHeight="1">
      <c r="B294" s="207"/>
      <c r="C294" s="207"/>
      <c r="D294" s="207"/>
      <c r="E294" s="207"/>
      <c r="F294" s="207"/>
      <c r="G294" s="207"/>
      <c r="H294" s="207"/>
      <c r="L294" s="37"/>
      <c r="M294" s="47"/>
      <c r="N294" s="37"/>
    </row>
    <row r="295" spans="2:14" ht="18.75">
      <c r="B295" s="207"/>
      <c r="C295" s="207"/>
      <c r="D295" s="207"/>
      <c r="E295" s="207"/>
      <c r="F295" s="207"/>
      <c r="G295" s="207"/>
      <c r="H295" s="207"/>
      <c r="L295" s="37"/>
      <c r="M295" s="49" t="str">
        <f>B16</f>
        <v>ΠΡΩΤΕΣ ΒΟΗΘΕΙΕΣ</v>
      </c>
      <c r="N295" s="37"/>
    </row>
    <row r="296" spans="2:14" ht="15.75" customHeight="1">
      <c r="B296" s="207"/>
      <c r="C296" s="207"/>
      <c r="D296" s="207"/>
      <c r="E296" s="207"/>
      <c r="F296" s="207"/>
      <c r="G296" s="207"/>
      <c r="H296" s="207"/>
      <c r="L296" s="37"/>
      <c r="M296" s="47" t="str">
        <f>IF(M295=B16,IF(C16&lt;&gt;"",C9,IF(D16&lt;&gt;"",D9,0)))</f>
        <v>ΘΕΩΡΙΑ</v>
      </c>
      <c r="N296" s="37"/>
    </row>
    <row r="297" spans="2:14" ht="15" customHeight="1">
      <c r="B297" s="207"/>
      <c r="C297" s="207"/>
      <c r="D297" s="207"/>
      <c r="E297" s="207"/>
      <c r="F297" s="207"/>
      <c r="G297" s="207"/>
      <c r="H297" s="207"/>
      <c r="L297" s="43"/>
      <c r="M297" s="48"/>
      <c r="N297" s="38"/>
    </row>
    <row r="298" spans="2:14" ht="18.75">
      <c r="B298" s="207"/>
      <c r="C298" s="207"/>
      <c r="D298" s="207"/>
      <c r="E298" s="207"/>
      <c r="F298" s="207"/>
      <c r="G298" s="207"/>
      <c r="H298" s="207"/>
      <c r="L298" s="43"/>
      <c r="M298" s="49"/>
      <c r="N298" s="38"/>
    </row>
    <row r="299" spans="2:14" ht="15" customHeight="1">
      <c r="B299" s="207"/>
      <c r="C299" s="207"/>
      <c r="D299" s="207"/>
      <c r="E299" s="207"/>
      <c r="F299" s="207"/>
      <c r="G299" s="207"/>
      <c r="H299" s="207"/>
      <c r="L299" s="43"/>
      <c r="M299" s="48"/>
      <c r="N299" s="38"/>
    </row>
    <row r="300" spans="2:14" ht="15" customHeight="1">
      <c r="B300" s="207"/>
      <c r="C300" s="207"/>
      <c r="D300" s="207"/>
      <c r="E300" s="207"/>
      <c r="F300" s="207"/>
      <c r="G300" s="207"/>
      <c r="H300" s="207"/>
      <c r="L300" s="43"/>
      <c r="M300" s="48" t="str">
        <f>IF(M296="ΘΕΩΡΙΑ",G16,IF(M296="ΕΡΓΑΣΤΗΡΙΟ",H16,0))</f>
        <v>ΚΑΜΟΙΣΗΣ ΚΩΝΣΤΑΝΤΙΝΟΣ (ΑΜ. 13162)</v>
      </c>
      <c r="N300" s="38"/>
    </row>
    <row r="301" spans="2:14" ht="15" customHeight="1">
      <c r="B301" s="207"/>
      <c r="C301" s="207"/>
      <c r="D301" s="207"/>
      <c r="E301" s="207"/>
      <c r="F301" s="207"/>
      <c r="G301" s="207"/>
      <c r="H301" s="207"/>
      <c r="L301" s="43"/>
      <c r="M301" s="48"/>
      <c r="N301" s="38"/>
    </row>
    <row r="302" spans="2:14" ht="18.75">
      <c r="B302" s="207"/>
      <c r="C302" s="207"/>
      <c r="D302" s="207"/>
      <c r="E302" s="207"/>
      <c r="F302" s="207"/>
      <c r="G302" s="207"/>
      <c r="H302" s="207"/>
      <c r="L302" s="43"/>
      <c r="M302" s="50" t="str">
        <f>$A$3</f>
        <v>Β’ Εξάμηνο   -  ΑΙΘΟΥΣΑ : 35</v>
      </c>
      <c r="N302" s="38"/>
    </row>
    <row r="303" spans="2:14" ht="18.75">
      <c r="B303" s="207"/>
      <c r="C303" s="207"/>
      <c r="D303" s="207"/>
      <c r="E303" s="207"/>
      <c r="F303" s="207"/>
      <c r="G303" s="207"/>
      <c r="H303" s="207"/>
      <c r="L303" s="43"/>
      <c r="M303" s="39"/>
      <c r="N303" s="38"/>
    </row>
    <row r="304" spans="2:14" ht="15" customHeight="1">
      <c r="B304" s="207"/>
      <c r="C304" s="207"/>
      <c r="D304" s="207"/>
      <c r="E304" s="207"/>
      <c r="F304" s="207"/>
      <c r="G304" s="207"/>
      <c r="H304" s="207"/>
      <c r="L304" s="43"/>
      <c r="M304" s="17"/>
      <c r="N304" s="38"/>
    </row>
    <row r="305" spans="2:14" ht="15" customHeight="1">
      <c r="B305" s="207"/>
      <c r="C305" s="207"/>
      <c r="D305" s="207"/>
      <c r="E305" s="207"/>
      <c r="F305" s="207"/>
      <c r="G305" s="207"/>
      <c r="H305" s="207"/>
      <c r="L305" s="17"/>
      <c r="M305" s="17"/>
      <c r="N305" s="17"/>
    </row>
    <row r="306" spans="2:14" ht="18.75">
      <c r="B306" s="207"/>
      <c r="C306" s="207"/>
      <c r="D306" s="207"/>
      <c r="E306" s="207"/>
      <c r="F306" s="207"/>
      <c r="G306" s="207"/>
      <c r="H306" s="207"/>
      <c r="L306" s="37"/>
      <c r="M306" s="44" t="str">
        <f>$M$210</f>
        <v>2021 Β</v>
      </c>
      <c r="N306" s="37"/>
    </row>
    <row r="307" spans="2:14" ht="15.75" customHeight="1">
      <c r="B307" s="207"/>
      <c r="C307" s="207"/>
      <c r="D307" s="207"/>
      <c r="E307" s="207"/>
      <c r="F307" s="207"/>
      <c r="G307" s="207"/>
      <c r="H307" s="207"/>
      <c r="L307" s="37"/>
      <c r="M307" s="45"/>
      <c r="N307" s="37"/>
    </row>
    <row r="308" spans="2:14" ht="15.75" customHeight="1">
      <c r="B308" s="207"/>
      <c r="C308" s="207"/>
      <c r="D308" s="207"/>
      <c r="E308" s="207"/>
      <c r="F308" s="207"/>
      <c r="G308" s="207"/>
      <c r="H308" s="207"/>
      <c r="L308" s="42"/>
      <c r="M308" s="46" t="str">
        <f>$A$1</f>
        <v xml:space="preserve">ΒΟΗΘΟΣ ΒΡΕΦΟΝΗΠΙΟΚΟΜΩΝ </v>
      </c>
      <c r="N308" s="37"/>
    </row>
    <row r="309" spans="2:14" ht="15.75">
      <c r="B309" s="186"/>
      <c r="C309" s="186"/>
      <c r="D309" s="186"/>
      <c r="E309" s="186"/>
      <c r="F309" s="186"/>
      <c r="G309" s="186"/>
      <c r="H309" s="186"/>
      <c r="L309" s="37"/>
      <c r="M309" s="47"/>
      <c r="N309" s="37"/>
    </row>
    <row r="310" spans="2:14" ht="37.5" customHeight="1">
      <c r="B310" s="186"/>
      <c r="C310" s="204"/>
      <c r="D310" s="204"/>
      <c r="E310" s="186"/>
      <c r="F310" s="189"/>
      <c r="G310" s="189"/>
      <c r="H310" s="189"/>
      <c r="L310" s="37"/>
      <c r="M310" s="47"/>
      <c r="N310" s="37"/>
    </row>
    <row r="311" spans="2:14" ht="29.25" customHeight="1">
      <c r="B311" s="186"/>
      <c r="C311" s="186"/>
      <c r="D311" s="186"/>
      <c r="E311" s="186"/>
      <c r="F311" s="186"/>
      <c r="G311" s="186"/>
      <c r="H311" s="186"/>
      <c r="L311" s="37"/>
      <c r="M311" s="85" t="str">
        <f>B17</f>
        <v>ΣΤΟΙΧΕΙΑ ΒΡΕΦΟΚΟΜΙΑΣ</v>
      </c>
      <c r="N311" s="37"/>
    </row>
    <row r="312" spans="2:14" ht="15.75">
      <c r="B312" s="186"/>
      <c r="C312" s="189"/>
      <c r="D312" s="189"/>
      <c r="E312" s="186"/>
      <c r="F312" s="189"/>
      <c r="G312" s="189"/>
      <c r="H312" s="186"/>
      <c r="L312" s="37"/>
      <c r="M312" s="47" t="str">
        <f>IF(M311=B17,IF(C17&lt;&gt;"",C9,IF(D17&lt;&gt;"",D9,0)))</f>
        <v>ΘΕΩΡΙΑ</v>
      </c>
      <c r="N312" s="37"/>
    </row>
    <row r="313" spans="2:14">
      <c r="B313" s="186"/>
      <c r="C313" s="186"/>
      <c r="D313" s="186"/>
      <c r="E313" s="189"/>
      <c r="F313" s="189"/>
      <c r="G313" s="189"/>
      <c r="H313" s="189"/>
      <c r="L313" s="43"/>
      <c r="M313" s="48"/>
      <c r="N313" s="38"/>
    </row>
    <row r="314" spans="2:14" ht="18.75">
      <c r="B314" s="186"/>
      <c r="C314" s="189"/>
      <c r="D314" s="189"/>
      <c r="E314" s="186"/>
      <c r="F314" s="189"/>
      <c r="G314" s="189"/>
      <c r="H314" s="186"/>
      <c r="L314" s="43"/>
      <c r="M314" s="49"/>
      <c r="N314" s="38"/>
    </row>
    <row r="315" spans="2:14">
      <c r="B315" s="186"/>
      <c r="C315" s="186"/>
      <c r="D315" s="186"/>
      <c r="E315" s="186"/>
      <c r="F315" s="186"/>
      <c r="G315" s="186"/>
      <c r="H315" s="186"/>
      <c r="L315" s="43"/>
      <c r="M315" s="48"/>
      <c r="N315" s="38"/>
    </row>
    <row r="316" spans="2:14">
      <c r="B316" s="186"/>
      <c r="C316" s="186"/>
      <c r="D316" s="186"/>
      <c r="E316" s="186"/>
      <c r="F316" s="189"/>
      <c r="G316" s="189"/>
      <c r="H316" s="186"/>
      <c r="L316" s="43"/>
      <c r="M316" s="48" t="e">
        <f>IF(M312="ΘΕΩΡΙΑ",#REF!,IF(M312="ΕΡΓΑΣΤΗΡΙΟ",H17,0))</f>
        <v>#REF!</v>
      </c>
      <c r="N316" s="38"/>
    </row>
    <row r="317" spans="2:14">
      <c r="B317" s="186"/>
      <c r="C317" s="186"/>
      <c r="D317" s="186"/>
      <c r="E317" s="186"/>
      <c r="F317" s="186"/>
      <c r="G317" s="186"/>
      <c r="H317" s="186"/>
      <c r="L317" s="43"/>
      <c r="M317" s="48"/>
      <c r="N317" s="38"/>
    </row>
    <row r="318" spans="2:14" ht="18.75">
      <c r="B318" s="196"/>
      <c r="C318" s="99"/>
      <c r="D318" s="99"/>
      <c r="E318" s="99"/>
      <c r="F318" s="99"/>
      <c r="G318" s="435"/>
      <c r="H318" s="435"/>
      <c r="L318" s="43"/>
      <c r="M318" s="50" t="str">
        <f>$A$3</f>
        <v>Β’ Εξάμηνο   -  ΑΙΘΟΥΣΑ : 35</v>
      </c>
      <c r="N318" s="38"/>
    </row>
    <row r="319" spans="2:14" ht="18.75">
      <c r="B319" s="99"/>
      <c r="C319" s="99"/>
      <c r="D319" s="99"/>
      <c r="E319" s="99"/>
      <c r="F319" s="99"/>
      <c r="G319" s="435"/>
      <c r="H319" s="435"/>
      <c r="L319" s="43"/>
      <c r="M319" s="39"/>
      <c r="N319" s="38"/>
    </row>
    <row r="320" spans="2:14">
      <c r="B320" s="99"/>
      <c r="C320" s="99"/>
      <c r="D320" s="99"/>
      <c r="E320" s="99"/>
      <c r="F320" s="99"/>
      <c r="G320" s="435"/>
      <c r="H320" s="435"/>
      <c r="L320" s="43"/>
      <c r="M320" s="17"/>
      <c r="N320" s="38"/>
    </row>
    <row r="321" spans="2:14">
      <c r="B321" s="99"/>
      <c r="C321" s="99"/>
      <c r="D321" s="99"/>
      <c r="E321" s="99"/>
      <c r="F321" s="99"/>
      <c r="G321" s="435"/>
      <c r="H321" s="435"/>
      <c r="L321" s="17"/>
      <c r="M321" s="17"/>
      <c r="N321" s="17"/>
    </row>
    <row r="322" spans="2:14" ht="26.25">
      <c r="B322" s="208"/>
      <c r="C322" s="208"/>
      <c r="D322" s="208"/>
      <c r="E322" s="208"/>
      <c r="F322" s="208"/>
      <c r="G322" s="447"/>
      <c r="H322" s="447"/>
      <c r="L322" s="37"/>
      <c r="M322" s="44" t="str">
        <f>$M$210</f>
        <v>2021 Β</v>
      </c>
      <c r="N322" s="37"/>
    </row>
    <row r="323" spans="2:14" ht="15.75">
      <c r="B323" s="178"/>
      <c r="C323" s="178"/>
      <c r="D323" s="178"/>
      <c r="E323" s="178"/>
      <c r="F323" s="178"/>
      <c r="G323" s="178"/>
      <c r="H323" s="178"/>
      <c r="L323" s="37"/>
      <c r="M323" s="45"/>
      <c r="N323" s="37"/>
    </row>
    <row r="324" spans="2:14" ht="15.75">
      <c r="B324" s="136"/>
      <c r="C324" s="198"/>
      <c r="D324" s="111"/>
      <c r="E324" s="111"/>
      <c r="F324" s="111"/>
      <c r="G324" s="111"/>
      <c r="H324" s="111"/>
      <c r="L324" s="42"/>
      <c r="M324" s="46" t="str">
        <f>$A$1</f>
        <v xml:space="preserve">ΒΟΗΘΟΣ ΒΡΕΦΟΝΗΠΙΟΚΟΜΩΝ </v>
      </c>
      <c r="N324" s="37"/>
    </row>
    <row r="325" spans="2:14" ht="15.75">
      <c r="B325" s="136"/>
      <c r="C325" s="198"/>
      <c r="D325" s="111"/>
      <c r="E325" s="111"/>
      <c r="F325" s="111"/>
      <c r="G325" s="111"/>
      <c r="H325" s="111"/>
      <c r="L325" s="37"/>
      <c r="M325" s="47"/>
      <c r="N325" s="37"/>
    </row>
    <row r="326" spans="2:14" ht="15.75">
      <c r="B326" s="136"/>
      <c r="C326" s="198"/>
      <c r="D326" s="111"/>
      <c r="E326" s="111"/>
      <c r="F326" s="111"/>
      <c r="G326" s="111"/>
      <c r="H326" s="111"/>
      <c r="L326" s="37"/>
      <c r="M326" s="47"/>
      <c r="N326" s="37"/>
    </row>
    <row r="327" spans="2:14" ht="18.75">
      <c r="B327" s="136"/>
      <c r="C327" s="198"/>
      <c r="D327" s="111"/>
      <c r="E327" s="111"/>
      <c r="F327" s="111"/>
      <c r="G327" s="111"/>
      <c r="H327" s="111"/>
      <c r="K327" s="217"/>
      <c r="L327" s="37"/>
      <c r="M327" s="51" t="str">
        <f>B18</f>
        <v>ΠΑΙΔΙΚΗ ΛΟΓΟΤΕΧΝΙΑ</v>
      </c>
      <c r="N327" s="37"/>
    </row>
    <row r="328" spans="2:14" ht="15.75">
      <c r="B328" s="136"/>
      <c r="C328" s="151"/>
      <c r="D328" s="111"/>
      <c r="E328" s="111"/>
      <c r="F328" s="111"/>
      <c r="G328" s="111"/>
      <c r="H328" s="111"/>
      <c r="L328" s="37"/>
      <c r="M328" s="47" t="str">
        <f>IF(M327=B18,IF(C18&lt;&gt;"",C9,IF(D18&lt;&gt;"",D9,0)))</f>
        <v>ΘΕΩΡΙΑ</v>
      </c>
      <c r="N328" s="37"/>
    </row>
    <row r="329" spans="2:14">
      <c r="B329" s="136"/>
      <c r="C329" s="151"/>
      <c r="D329" s="99"/>
      <c r="E329" s="99"/>
      <c r="F329" s="111"/>
      <c r="G329" s="435"/>
      <c r="H329" s="111"/>
      <c r="L329" s="43"/>
      <c r="M329" s="48"/>
      <c r="N329" s="38"/>
    </row>
    <row r="330" spans="2:14" ht="18.75">
      <c r="B330" s="99"/>
      <c r="C330" s="99"/>
      <c r="D330" s="99"/>
      <c r="E330" s="99"/>
      <c r="F330" s="99"/>
      <c r="G330" s="435"/>
      <c r="H330" s="435"/>
      <c r="L330" s="43"/>
      <c r="M330" s="49"/>
      <c r="N330" s="38"/>
    </row>
    <row r="331" spans="2:14">
      <c r="B331" s="99"/>
      <c r="C331" s="99"/>
      <c r="D331" s="99"/>
      <c r="E331" s="99"/>
      <c r="F331" s="99"/>
      <c r="G331" s="435"/>
      <c r="H331" s="435"/>
      <c r="L331" s="43"/>
      <c r="M331" s="48"/>
      <c r="N331" s="38"/>
    </row>
    <row r="332" spans="2:14">
      <c r="B332" s="99"/>
      <c r="C332" s="99"/>
      <c r="D332" s="99"/>
      <c r="E332" s="99"/>
      <c r="F332" s="99"/>
      <c r="G332" s="435"/>
      <c r="H332" s="435"/>
      <c r="L332" s="43"/>
      <c r="M332" s="48" t="str">
        <f>IF(M328="ΘΕΩΡΙΑ",G17,IF(M328="ΕΡΓΑΣΤΗΡΙΟ",H18,0))</f>
        <v>ΧΡΥΣΑΝΘΑΚΟΠΟΥΛΟΥ ΜΑΡΙΑ- ΠΕΡΙΚΛΕΙΑ (ΑΜ.  12682)</v>
      </c>
      <c r="N332" s="38"/>
    </row>
    <row r="333" spans="2:14">
      <c r="B333" s="99"/>
      <c r="C333" s="99"/>
      <c r="D333" s="99"/>
      <c r="E333" s="99"/>
      <c r="F333" s="99"/>
      <c r="G333" s="435"/>
      <c r="H333" s="435"/>
      <c r="L333" s="43"/>
      <c r="M333" s="48"/>
      <c r="N333" s="38"/>
    </row>
    <row r="334" spans="2:14" ht="18.75">
      <c r="B334" s="99"/>
      <c r="C334" s="99"/>
      <c r="D334" s="99"/>
      <c r="E334" s="99"/>
      <c r="F334" s="99"/>
      <c r="G334" s="435"/>
      <c r="H334" s="435"/>
      <c r="L334" s="43"/>
      <c r="M334" s="50" t="str">
        <f>$A$3</f>
        <v>Β’ Εξάμηνο   -  ΑΙΘΟΥΣΑ : 35</v>
      </c>
      <c r="N334" s="38"/>
    </row>
    <row r="335" spans="2:14" ht="18.75">
      <c r="B335" s="99"/>
      <c r="C335" s="99"/>
      <c r="D335" s="99"/>
      <c r="E335" s="99"/>
      <c r="F335" s="99"/>
      <c r="G335" s="435"/>
      <c r="H335" s="435"/>
      <c r="L335" s="43"/>
      <c r="M335" s="39"/>
      <c r="N335" s="38"/>
    </row>
    <row r="336" spans="2:14">
      <c r="B336" s="99"/>
      <c r="C336" s="99"/>
      <c r="D336" s="99"/>
      <c r="E336" s="99"/>
      <c r="F336" s="99"/>
      <c r="G336" s="435"/>
      <c r="H336" s="435"/>
      <c r="L336" s="43"/>
      <c r="M336" s="17"/>
      <c r="N336" s="38"/>
    </row>
    <row r="337" spans="2:14">
      <c r="B337" s="99"/>
      <c r="C337" s="99"/>
      <c r="D337" s="99"/>
      <c r="E337" s="99"/>
      <c r="F337" s="99"/>
      <c r="G337" s="435"/>
      <c r="H337" s="435"/>
      <c r="L337" s="17"/>
      <c r="M337" s="17"/>
      <c r="N337" s="17"/>
    </row>
    <row r="338" spans="2:14" ht="18.75">
      <c r="B338" s="99"/>
      <c r="C338" s="99"/>
      <c r="D338" s="99"/>
      <c r="E338" s="99"/>
      <c r="F338" s="99"/>
      <c r="G338" s="435"/>
      <c r="H338" s="435"/>
      <c r="L338" s="37"/>
      <c r="M338" s="44" t="str">
        <f>$M$210</f>
        <v>2021 Β</v>
      </c>
      <c r="N338" s="37"/>
    </row>
    <row r="339" spans="2:14" ht="15.75">
      <c r="B339" s="99"/>
      <c r="C339" s="99"/>
      <c r="D339" s="99"/>
      <c r="E339" s="99"/>
      <c r="F339" s="99"/>
      <c r="G339" s="435"/>
      <c r="H339" s="435"/>
      <c r="L339" s="37"/>
      <c r="M339" s="45"/>
      <c r="N339" s="37"/>
    </row>
    <row r="340" spans="2:14" ht="15.75">
      <c r="B340" s="99"/>
      <c r="C340" s="99"/>
      <c r="D340" s="99"/>
      <c r="E340" s="99"/>
      <c r="F340" s="99"/>
      <c r="G340" s="435"/>
      <c r="H340" s="435"/>
      <c r="L340" s="42"/>
      <c r="M340" s="46" t="str">
        <f>$A$1</f>
        <v xml:space="preserve">ΒΟΗΘΟΣ ΒΡΕΦΟΝΗΠΙΟΚΟΜΩΝ </v>
      </c>
      <c r="N340" s="37"/>
    </row>
    <row r="341" spans="2:14" ht="15.75">
      <c r="B341" s="99"/>
      <c r="C341" s="99"/>
      <c r="D341" s="99"/>
      <c r="E341" s="99"/>
      <c r="F341" s="99"/>
      <c r="G341" s="435"/>
      <c r="H341" s="435"/>
      <c r="L341" s="37"/>
      <c r="M341" s="47"/>
      <c r="N341" s="37"/>
    </row>
    <row r="342" spans="2:14" ht="15.75">
      <c r="B342" s="99"/>
      <c r="C342" s="99"/>
      <c r="D342" s="99"/>
      <c r="E342" s="99"/>
      <c r="F342" s="99"/>
      <c r="G342" s="435"/>
      <c r="H342" s="435"/>
      <c r="L342" s="37"/>
      <c r="M342" s="47"/>
      <c r="N342" s="37"/>
    </row>
    <row r="343" spans="2:14" ht="18.75">
      <c r="B343" s="99"/>
      <c r="C343" s="99"/>
      <c r="D343" s="99"/>
      <c r="E343" s="99"/>
      <c r="F343" s="99"/>
      <c r="G343" s="435"/>
      <c r="H343" s="435"/>
      <c r="L343" s="37"/>
      <c r="M343" s="49" t="str">
        <f>B19</f>
        <v>ΠΡΑΚΤΙΚΗ ΑΣΚΗΣΗ</v>
      </c>
      <c r="N343" s="37"/>
    </row>
    <row r="344" spans="2:14" ht="15.75">
      <c r="B344" s="99"/>
      <c r="C344" s="99"/>
      <c r="D344" s="99"/>
      <c r="E344" s="99"/>
      <c r="F344" s="99"/>
      <c r="G344" s="435"/>
      <c r="H344" s="435"/>
      <c r="L344" s="37"/>
      <c r="M344" s="47" t="b">
        <f>IF(M343=B20,IF(C20&lt;&gt;"",C9,IF(D20&lt;&gt;"",D9,0)))</f>
        <v>0</v>
      </c>
      <c r="N344" s="37"/>
    </row>
    <row r="345" spans="2:14">
      <c r="B345" s="99"/>
      <c r="C345" s="99"/>
      <c r="D345" s="99"/>
      <c r="E345" s="99"/>
      <c r="F345" s="99"/>
      <c r="G345" s="435"/>
      <c r="H345" s="435"/>
      <c r="L345" s="43"/>
      <c r="M345" s="48"/>
      <c r="N345" s="38"/>
    </row>
    <row r="346" spans="2:14" ht="18.75">
      <c r="B346" s="17"/>
      <c r="L346" s="43"/>
      <c r="M346" s="49"/>
      <c r="N346" s="38"/>
    </row>
    <row r="347" spans="2:14">
      <c r="B347" s="17"/>
      <c r="L347" s="43"/>
      <c r="M347" s="48"/>
      <c r="N347" s="38"/>
    </row>
    <row r="348" spans="2:14">
      <c r="B348" s="17"/>
      <c r="L348" s="43"/>
      <c r="M348" s="48">
        <f>IF(M344="ΘΕΩΡΙΑ",#REF!,IF(M344="ΕΡΓΑΣΤΗΡΙΟ",#REF!,0))</f>
        <v>0</v>
      </c>
      <c r="N348" s="38"/>
    </row>
    <row r="349" spans="2:14">
      <c r="B349" s="17"/>
      <c r="L349" s="43"/>
      <c r="M349" s="48"/>
      <c r="N349" s="38"/>
    </row>
    <row r="350" spans="2:14" ht="18.75">
      <c r="B350" s="17"/>
      <c r="L350" s="43"/>
      <c r="M350" s="50" t="str">
        <f>$A$3</f>
        <v>Β’ Εξάμηνο   -  ΑΙΘΟΥΣΑ : 35</v>
      </c>
      <c r="N350" s="38"/>
    </row>
    <row r="351" spans="2:14" ht="18.75">
      <c r="B351" s="17"/>
      <c r="L351" s="43"/>
      <c r="M351" s="39"/>
      <c r="N351" s="38"/>
    </row>
    <row r="352" spans="2:14">
      <c r="B352" s="17"/>
      <c r="L352" s="43"/>
      <c r="M352" s="17"/>
      <c r="N352" s="38"/>
    </row>
    <row r="353" spans="2:14">
      <c r="B353" s="17"/>
      <c r="L353" s="17"/>
      <c r="M353" s="17"/>
      <c r="N353" s="17"/>
    </row>
    <row r="354" spans="2:14" ht="18.75">
      <c r="B354" s="17"/>
      <c r="L354" s="37"/>
      <c r="M354" s="44" t="str">
        <f>$M$210</f>
        <v>2021 Β</v>
      </c>
      <c r="N354" s="37"/>
    </row>
    <row r="355" spans="2:14" ht="15.75">
      <c r="B355" s="17"/>
      <c r="L355" s="37"/>
      <c r="M355" s="45"/>
      <c r="N355" s="37"/>
    </row>
    <row r="356" spans="2:14" ht="15.75">
      <c r="B356" s="17"/>
      <c r="L356" s="42"/>
      <c r="M356" s="46" t="str">
        <f>$A$1</f>
        <v xml:space="preserve">ΒΟΗΘΟΣ ΒΡΕΦΟΝΗΠΙΟΚΟΜΩΝ </v>
      </c>
      <c r="N356" s="37"/>
    </row>
    <row r="357" spans="2:14" ht="15.75">
      <c r="B357" s="17"/>
      <c r="L357" s="37"/>
      <c r="M357" s="47"/>
      <c r="N357" s="37"/>
    </row>
    <row r="358" spans="2:14" ht="15.75">
      <c r="B358" s="17"/>
      <c r="L358" s="37"/>
      <c r="M358" s="47"/>
      <c r="N358" s="37"/>
    </row>
    <row r="359" spans="2:14" ht="18.75">
      <c r="B359" s="17"/>
      <c r="L359" s="37"/>
      <c r="M359" s="49">
        <f>B20</f>
        <v>0</v>
      </c>
      <c r="N359" s="37"/>
    </row>
    <row r="360" spans="2:14" ht="15.75">
      <c r="B360" s="17"/>
      <c r="L360" s="37"/>
      <c r="M360" s="47">
        <f>IF(M359=B21,IF(C21&lt;&gt;"",C9,IF(D21&lt;&gt;"",D9,0)))</f>
        <v>0</v>
      </c>
      <c r="N360" s="37"/>
    </row>
    <row r="361" spans="2:14">
      <c r="B361" s="17"/>
      <c r="L361" s="43"/>
      <c r="M361" s="48"/>
      <c r="N361" s="38"/>
    </row>
    <row r="362" spans="2:14" ht="18.75">
      <c r="B362" s="17"/>
      <c r="L362" s="43"/>
      <c r="M362" s="49"/>
      <c r="N362" s="38"/>
    </row>
    <row r="363" spans="2:14">
      <c r="B363" s="17"/>
      <c r="L363" s="43"/>
      <c r="M363" s="48"/>
      <c r="N363" s="38"/>
    </row>
    <row r="364" spans="2:14">
      <c r="B364" s="17"/>
      <c r="L364" s="43"/>
      <c r="M364" s="48">
        <f>IF(M360="ΘΕΩΡΙΑ",G21,IF(M360="ΕΡΓΑΣΤΗΡΙΟ",H21,0))</f>
        <v>0</v>
      </c>
      <c r="N364" s="38"/>
    </row>
    <row r="365" spans="2:14">
      <c r="B365" s="17"/>
      <c r="L365" s="43"/>
      <c r="M365" s="48"/>
      <c r="N365" s="38"/>
    </row>
    <row r="366" spans="2:14" ht="18.75">
      <c r="B366" s="17"/>
      <c r="L366" s="43"/>
      <c r="M366" s="50" t="str">
        <f>$A$3</f>
        <v>Β’ Εξάμηνο   -  ΑΙΘΟΥΣΑ : 35</v>
      </c>
      <c r="N366" s="38"/>
    </row>
    <row r="367" spans="2:14" ht="18.75">
      <c r="B367" s="17"/>
      <c r="L367" s="43"/>
      <c r="M367" s="39"/>
      <c r="N367" s="38"/>
    </row>
    <row r="368" spans="2:14">
      <c r="B368" s="17"/>
      <c r="L368" s="43"/>
      <c r="M368" s="17"/>
      <c r="N368" s="38"/>
    </row>
    <row r="369" spans="2:14">
      <c r="B369" s="17"/>
      <c r="L369" s="17"/>
      <c r="M369" s="17"/>
      <c r="N369" s="17"/>
    </row>
    <row r="370" spans="2:14" ht="18.75">
      <c r="B370" s="17"/>
      <c r="L370" s="37"/>
      <c r="M370" s="44" t="str">
        <f>$M$210</f>
        <v>2021 Β</v>
      </c>
      <c r="N370" s="37"/>
    </row>
    <row r="371" spans="2:14" ht="15.75">
      <c r="B371" s="17"/>
      <c r="L371" s="37"/>
      <c r="M371" s="45"/>
      <c r="N371" s="37"/>
    </row>
    <row r="372" spans="2:14" ht="15.75">
      <c r="B372" s="17"/>
      <c r="L372" s="42"/>
      <c r="M372" s="46" t="str">
        <f>$A$1</f>
        <v xml:space="preserve">ΒΟΗΘΟΣ ΒΡΕΦΟΝΗΠΙΟΚΟΜΩΝ </v>
      </c>
      <c r="N372" s="37"/>
    </row>
    <row r="373" spans="2:14" ht="15.75">
      <c r="B373" s="17"/>
      <c r="L373" s="37"/>
      <c r="M373" s="47"/>
      <c r="N373" s="37"/>
    </row>
    <row r="374" spans="2:14" ht="15.75">
      <c r="B374" s="17"/>
      <c r="L374" s="37"/>
      <c r="M374" s="47"/>
      <c r="N374" s="37"/>
    </row>
    <row r="375" spans="2:14" ht="15.75">
      <c r="B375" s="17"/>
      <c r="L375" s="37"/>
      <c r="M375" s="62">
        <f>B20</f>
        <v>0</v>
      </c>
      <c r="N375" s="37"/>
    </row>
    <row r="376" spans="2:14" ht="15.75">
      <c r="B376" s="17"/>
      <c r="L376" s="37"/>
      <c r="M376" s="47">
        <f>IF(M375=B22,IF(C22&lt;&gt;"",C9,IF(D22&lt;&gt;"",D9,0)))</f>
        <v>0</v>
      </c>
      <c r="N376" s="37"/>
    </row>
    <row r="377" spans="2:14">
      <c r="B377" s="17"/>
      <c r="L377" s="43"/>
      <c r="M377" s="48"/>
      <c r="N377" s="38"/>
    </row>
    <row r="378" spans="2:14" ht="18.75">
      <c r="B378" s="17"/>
      <c r="L378" s="43"/>
      <c r="M378" s="49"/>
      <c r="N378" s="38"/>
    </row>
    <row r="379" spans="2:14">
      <c r="B379" s="17"/>
      <c r="L379" s="43"/>
      <c r="M379" s="48"/>
      <c r="N379" s="38"/>
    </row>
    <row r="380" spans="2:14">
      <c r="B380" s="17"/>
      <c r="L380" s="43"/>
      <c r="M380" s="48">
        <f>IF(M376="ΘΕΩΡΙΑ",G22,IF(M376="ΕΡΓΑΣΤΗΡΙΟ",H22,0))</f>
        <v>0</v>
      </c>
      <c r="N380" s="38"/>
    </row>
    <row r="381" spans="2:14">
      <c r="B381" s="17"/>
      <c r="L381" s="43"/>
      <c r="M381" s="48"/>
      <c r="N381" s="38"/>
    </row>
    <row r="382" spans="2:14" ht="18.75">
      <c r="B382" s="17"/>
      <c r="L382" s="43"/>
      <c r="M382" s="50" t="str">
        <f>$A$3</f>
        <v>Β’ Εξάμηνο   -  ΑΙΘΟΥΣΑ : 35</v>
      </c>
      <c r="N382" s="38"/>
    </row>
    <row r="383" spans="2:14" ht="18.75">
      <c r="B383" s="17"/>
      <c r="L383" s="43"/>
      <c r="M383" s="39"/>
      <c r="N383" s="38"/>
    </row>
    <row r="384" spans="2:14">
      <c r="B384" s="17"/>
      <c r="L384" s="43"/>
      <c r="M384" s="17"/>
      <c r="N384" s="38"/>
    </row>
    <row r="385" spans="2:14">
      <c r="B385" s="17"/>
      <c r="L385" s="17"/>
      <c r="M385" s="17"/>
      <c r="N385" s="17"/>
    </row>
    <row r="386" spans="2:14" ht="18.75">
      <c r="B386" s="17"/>
      <c r="L386" s="37"/>
      <c r="M386" s="44" t="str">
        <f>$M$210</f>
        <v>2021 Β</v>
      </c>
      <c r="N386" s="37"/>
    </row>
    <row r="387" spans="2:14" ht="15.75">
      <c r="B387" s="17"/>
      <c r="L387" s="37"/>
      <c r="M387" s="45"/>
      <c r="N387" s="37"/>
    </row>
    <row r="388" spans="2:14" ht="15.75">
      <c r="B388" s="17"/>
      <c r="L388" s="42"/>
      <c r="M388" s="46" t="str">
        <f>$A$1</f>
        <v xml:space="preserve">ΒΟΗΘΟΣ ΒΡΕΦΟΝΗΠΙΟΚΟΜΩΝ </v>
      </c>
      <c r="N388" s="37"/>
    </row>
    <row r="389" spans="2:14" ht="15.75">
      <c r="B389" s="17"/>
      <c r="L389" s="37"/>
      <c r="M389" s="47"/>
      <c r="N389" s="37"/>
    </row>
    <row r="390" spans="2:14" ht="15.75">
      <c r="B390" s="17"/>
      <c r="L390" s="37"/>
      <c r="M390" s="47"/>
      <c r="N390" s="37"/>
    </row>
    <row r="391" spans="2:14" ht="15.75">
      <c r="B391" s="17"/>
      <c r="L391" s="37"/>
      <c r="M391" s="63">
        <f>B23</f>
        <v>0</v>
      </c>
      <c r="N391" s="37"/>
    </row>
    <row r="392" spans="2:14" ht="15.75">
      <c r="B392" s="17"/>
      <c r="L392" s="43"/>
      <c r="M392" s="47">
        <f>IF(M391=B23,IF(C23&lt;&gt;"",C9,IF(D23&lt;&gt;"",D9,0)))</f>
        <v>0</v>
      </c>
      <c r="N392" s="38"/>
    </row>
    <row r="393" spans="2:14" ht="18.75">
      <c r="B393" s="17"/>
      <c r="L393" s="43"/>
      <c r="M393" s="51"/>
      <c r="N393" s="38"/>
    </row>
    <row r="394" spans="2:14">
      <c r="B394" s="17"/>
      <c r="L394" s="43"/>
      <c r="M394" s="48"/>
      <c r="N394" s="38"/>
    </row>
    <row r="395" spans="2:14">
      <c r="B395" s="17"/>
      <c r="L395" s="43"/>
      <c r="M395" s="48">
        <f>IF(M392="ΘΕΩΡΙΑ",G23,IF(M392="ΕΡΓΑΣΤΗΡΙΟ",H23,0))</f>
        <v>0</v>
      </c>
      <c r="N395" s="38"/>
    </row>
    <row r="396" spans="2:14">
      <c r="B396" s="17"/>
      <c r="L396" s="43"/>
      <c r="M396" s="48"/>
      <c r="N396" s="38"/>
    </row>
    <row r="397" spans="2:14" ht="18.75">
      <c r="B397" s="17"/>
      <c r="L397" s="43"/>
      <c r="M397" s="50" t="str">
        <f>$A$3</f>
        <v>Β’ Εξάμηνο   -  ΑΙΘΟΥΣΑ : 35</v>
      </c>
      <c r="N397" s="38"/>
    </row>
    <row r="398" spans="2:14" ht="18.75">
      <c r="B398" s="17"/>
      <c r="L398" s="43"/>
      <c r="M398" s="39"/>
      <c r="N398" s="38"/>
    </row>
    <row r="399" spans="2:14">
      <c r="B399" s="17"/>
      <c r="L399" s="43"/>
      <c r="M399" s="17"/>
      <c r="N399" s="38"/>
    </row>
    <row r="400" spans="2:14">
      <c r="B400" s="17"/>
    </row>
    <row r="401" spans="2:13" ht="18.75">
      <c r="B401" s="17"/>
      <c r="M401" s="44" t="str">
        <f>$M$210</f>
        <v>2021 Β</v>
      </c>
    </row>
    <row r="402" spans="2:13" ht="15.75">
      <c r="B402" s="17"/>
      <c r="M402" s="45"/>
    </row>
    <row r="403" spans="2:13" ht="15.75">
      <c r="B403" s="17"/>
      <c r="M403" s="46" t="str">
        <f>$A$1</f>
        <v xml:space="preserve">ΒΟΗΘΟΣ ΒΡΕΦΟΝΗΠΙΟΚΟΜΩΝ </v>
      </c>
    </row>
    <row r="404" spans="2:13" ht="15.75">
      <c r="B404" s="17"/>
      <c r="M404" s="47"/>
    </row>
    <row r="405" spans="2:13" ht="15.75">
      <c r="B405" s="17"/>
      <c r="M405" s="47"/>
    </row>
    <row r="406" spans="2:13" ht="18.75">
      <c r="B406" s="17"/>
      <c r="M406" s="49">
        <f>B24</f>
        <v>0</v>
      </c>
    </row>
    <row r="407" spans="2:13" ht="15.75">
      <c r="B407" s="17"/>
      <c r="M407" s="47">
        <f>IF(M406=B24,IF(C24&lt;&gt;"",C9,IF(D24&lt;&gt;"",D9,0)))</f>
        <v>0</v>
      </c>
    </row>
    <row r="408" spans="2:13" ht="18.75">
      <c r="B408" s="17"/>
      <c r="M408" s="51"/>
    </row>
    <row r="409" spans="2:13">
      <c r="B409" s="17"/>
      <c r="M409" s="48"/>
    </row>
    <row r="410" spans="2:13">
      <c r="B410" s="17"/>
      <c r="M410" s="48">
        <f>IF(M407="ΘΕΩΡΙΑ",G24,IF(M407="ΕΡΓΑΣΤΗΡΙΟ",H24,0))</f>
        <v>0</v>
      </c>
    </row>
    <row r="411" spans="2:13">
      <c r="B411" s="17"/>
      <c r="M411" s="48"/>
    </row>
    <row r="412" spans="2:13" ht="18.75">
      <c r="B412" s="17"/>
      <c r="M412" s="50" t="str">
        <f>$A$3</f>
        <v>Β’ Εξάμηνο   -  ΑΙΘΟΥΣΑ : 35</v>
      </c>
    </row>
    <row r="413" spans="2:13">
      <c r="B413" s="17"/>
    </row>
    <row r="414" spans="2:13">
      <c r="B414" s="17"/>
    </row>
    <row r="415" spans="2:13">
      <c r="B415" s="17"/>
    </row>
    <row r="416" spans="2:13">
      <c r="B416" s="17"/>
    </row>
    <row r="417" spans="2:2">
      <c r="B417" s="17"/>
    </row>
    <row r="418" spans="2:2">
      <c r="B418" s="17"/>
    </row>
    <row r="419" spans="2:2">
      <c r="B419" s="17"/>
    </row>
    <row r="420" spans="2:2">
      <c r="B420" s="17"/>
    </row>
    <row r="421" spans="2:2">
      <c r="B421" s="17"/>
    </row>
    <row r="422" spans="2:2">
      <c r="B422" s="17"/>
    </row>
    <row r="423" spans="2:2">
      <c r="B423" s="17"/>
    </row>
    <row r="424" spans="2:2">
      <c r="B424" s="17"/>
    </row>
    <row r="425" spans="2:2">
      <c r="B425" s="17"/>
    </row>
    <row r="426" spans="2:2">
      <c r="B426" s="17"/>
    </row>
    <row r="427" spans="2:2">
      <c r="B427" s="17"/>
    </row>
    <row r="428" spans="2:2">
      <c r="B428" s="17"/>
    </row>
    <row r="429" spans="2:2">
      <c r="B429" s="17"/>
    </row>
    <row r="430" spans="2:2">
      <c r="B430" s="17"/>
    </row>
    <row r="431" spans="2:2">
      <c r="B431" s="17"/>
    </row>
    <row r="432" spans="2:2">
      <c r="B432" s="17"/>
    </row>
    <row r="433" spans="2:2">
      <c r="B433" s="17"/>
    </row>
    <row r="434" spans="2:2">
      <c r="B434" s="17"/>
    </row>
    <row r="435" spans="2:2">
      <c r="B435" s="17"/>
    </row>
    <row r="436" spans="2:2">
      <c r="B436" s="17"/>
    </row>
    <row r="437" spans="2:2">
      <c r="B437" s="17"/>
    </row>
    <row r="438" spans="2:2">
      <c r="B438" s="17"/>
    </row>
    <row r="439" spans="2:2">
      <c r="B439" s="17"/>
    </row>
    <row r="440" spans="2:2">
      <c r="B440" s="17"/>
    </row>
    <row r="441" spans="2:2">
      <c r="B441" s="17"/>
    </row>
    <row r="442" spans="2:2">
      <c r="B442" s="17"/>
    </row>
    <row r="443" spans="2:2">
      <c r="B443" s="17"/>
    </row>
    <row r="444" spans="2:2">
      <c r="B444" s="17"/>
    </row>
    <row r="445" spans="2:2">
      <c r="B445" s="17"/>
    </row>
    <row r="446" spans="2:2">
      <c r="B446" s="17"/>
    </row>
    <row r="447" spans="2:2">
      <c r="B447" s="17"/>
    </row>
    <row r="448" spans="2:2">
      <c r="B448" s="17"/>
    </row>
    <row r="449" spans="2:2">
      <c r="B449" s="17"/>
    </row>
    <row r="450" spans="2:2">
      <c r="B450" s="17"/>
    </row>
    <row r="451" spans="2:2">
      <c r="B451" s="17"/>
    </row>
    <row r="452" spans="2:2">
      <c r="B452" s="17"/>
    </row>
    <row r="453" spans="2:2">
      <c r="B453" s="17"/>
    </row>
    <row r="454" spans="2:2">
      <c r="B454" s="17"/>
    </row>
    <row r="455" spans="2:2">
      <c r="B455" s="17"/>
    </row>
    <row r="456" spans="2:2">
      <c r="B456" s="17"/>
    </row>
    <row r="457" spans="2:2">
      <c r="B457" s="17"/>
    </row>
    <row r="458" spans="2:2">
      <c r="B458" s="17"/>
    </row>
    <row r="459" spans="2:2">
      <c r="B459" s="17"/>
    </row>
    <row r="460" spans="2:2">
      <c r="B460" s="17"/>
    </row>
    <row r="461" spans="2:2">
      <c r="B461" s="17"/>
    </row>
    <row r="462" spans="2:2">
      <c r="B462" s="17"/>
    </row>
    <row r="463" spans="2:2">
      <c r="B463" s="17"/>
    </row>
    <row r="464" spans="2:2">
      <c r="B464" s="17"/>
    </row>
    <row r="465" spans="2:2">
      <c r="B465" s="17"/>
    </row>
    <row r="466" spans="2:2">
      <c r="B466" s="17"/>
    </row>
    <row r="467" spans="2:2">
      <c r="B467" s="17"/>
    </row>
    <row r="468" spans="2:2">
      <c r="B468" s="17"/>
    </row>
    <row r="469" spans="2:2">
      <c r="B469" s="17"/>
    </row>
    <row r="470" spans="2:2">
      <c r="B470" s="17"/>
    </row>
    <row r="471" spans="2:2">
      <c r="B471" s="17"/>
    </row>
    <row r="472" spans="2:2">
      <c r="B472" s="17"/>
    </row>
    <row r="473" spans="2:2">
      <c r="B473" s="17"/>
    </row>
    <row r="474" spans="2:2">
      <c r="B474" s="17"/>
    </row>
    <row r="475" spans="2:2">
      <c r="B475" s="17"/>
    </row>
    <row r="476" spans="2:2">
      <c r="B476" s="17"/>
    </row>
    <row r="477" spans="2:2">
      <c r="B477" s="17"/>
    </row>
    <row r="478" spans="2:2">
      <c r="B478" s="17"/>
    </row>
    <row r="479" spans="2:2">
      <c r="B479" s="17"/>
    </row>
    <row r="480" spans="2:2">
      <c r="B480" s="17"/>
    </row>
    <row r="481" spans="2:2">
      <c r="B481" s="17"/>
    </row>
    <row r="482" spans="2:2">
      <c r="B482" s="17"/>
    </row>
    <row r="483" spans="2:2">
      <c r="B483" s="17"/>
    </row>
    <row r="484" spans="2:2">
      <c r="B484" s="17"/>
    </row>
    <row r="485" spans="2:2">
      <c r="B485" s="17"/>
    </row>
    <row r="486" spans="2:2">
      <c r="B486" s="17"/>
    </row>
    <row r="487" spans="2:2">
      <c r="B487" s="17"/>
    </row>
    <row r="488" spans="2:2">
      <c r="B488" s="17"/>
    </row>
    <row r="489" spans="2:2">
      <c r="B489" s="17"/>
    </row>
    <row r="490" spans="2:2">
      <c r="B490" s="17"/>
    </row>
    <row r="491" spans="2:2">
      <c r="B491" s="17"/>
    </row>
    <row r="492" spans="2:2">
      <c r="B492" s="17"/>
    </row>
    <row r="493" spans="2:2">
      <c r="B493" s="17"/>
    </row>
    <row r="494" spans="2:2">
      <c r="B494" s="17"/>
    </row>
    <row r="495" spans="2:2">
      <c r="B495" s="17"/>
    </row>
    <row r="496" spans="2:2">
      <c r="B496" s="17"/>
    </row>
    <row r="497" spans="2:2">
      <c r="B497" s="17"/>
    </row>
    <row r="498" spans="2:2">
      <c r="B498" s="17"/>
    </row>
    <row r="499" spans="2:2">
      <c r="B499" s="17"/>
    </row>
    <row r="500" spans="2:2">
      <c r="B500" s="17"/>
    </row>
    <row r="501" spans="2:2">
      <c r="B501" s="17"/>
    </row>
    <row r="502" spans="2:2">
      <c r="B502" s="17"/>
    </row>
    <row r="503" spans="2:2">
      <c r="B503" s="17"/>
    </row>
    <row r="504" spans="2:2">
      <c r="B504" s="17"/>
    </row>
    <row r="505" spans="2:2">
      <c r="B505" s="17"/>
    </row>
    <row r="506" spans="2:2">
      <c r="B506" s="17"/>
    </row>
    <row r="507" spans="2:2">
      <c r="B507" s="17"/>
    </row>
    <row r="508" spans="2:2">
      <c r="B508" s="17"/>
    </row>
    <row r="509" spans="2:2">
      <c r="B509" s="17"/>
    </row>
    <row r="510" spans="2:2">
      <c r="B510" s="17"/>
    </row>
    <row r="511" spans="2:2">
      <c r="B511" s="17"/>
    </row>
    <row r="512" spans="2:2">
      <c r="B512" s="17"/>
    </row>
    <row r="513" spans="2:2">
      <c r="B513" s="17"/>
    </row>
    <row r="514" spans="2:2">
      <c r="B514" s="17"/>
    </row>
    <row r="515" spans="2:2">
      <c r="B515" s="17"/>
    </row>
    <row r="516" spans="2:2">
      <c r="B516" s="17"/>
    </row>
    <row r="517" spans="2:2">
      <c r="B517" s="17"/>
    </row>
    <row r="518" spans="2:2">
      <c r="B518" s="17"/>
    </row>
    <row r="519" spans="2:2">
      <c r="B519" s="17"/>
    </row>
    <row r="520" spans="2:2">
      <c r="B520" s="17"/>
    </row>
    <row r="521" spans="2:2">
      <c r="B521" s="17"/>
    </row>
    <row r="522" spans="2:2">
      <c r="B522" s="17"/>
    </row>
    <row r="523" spans="2:2">
      <c r="B523" s="17"/>
    </row>
    <row r="524" spans="2:2">
      <c r="B524" s="17"/>
    </row>
    <row r="525" spans="2:2">
      <c r="B525" s="17"/>
    </row>
    <row r="526" spans="2:2">
      <c r="B526" s="17"/>
    </row>
    <row r="527" spans="2:2">
      <c r="B527" s="17"/>
    </row>
    <row r="528" spans="2:2">
      <c r="B528" s="17"/>
    </row>
    <row r="529" spans="2:2">
      <c r="B529" s="17"/>
    </row>
    <row r="530" spans="2:2">
      <c r="B530" s="17"/>
    </row>
    <row r="531" spans="2:2">
      <c r="B531" s="17"/>
    </row>
    <row r="532" spans="2:2">
      <c r="B532" s="17"/>
    </row>
    <row r="533" spans="2:2">
      <c r="B533" s="17"/>
    </row>
    <row r="534" spans="2:2">
      <c r="B534" s="17"/>
    </row>
    <row r="535" spans="2:2">
      <c r="B535" s="17"/>
    </row>
    <row r="536" spans="2:2">
      <c r="B536" s="17"/>
    </row>
    <row r="537" spans="2:2">
      <c r="B537" s="17"/>
    </row>
    <row r="538" spans="2:2">
      <c r="B538" s="17"/>
    </row>
    <row r="539" spans="2:2">
      <c r="B539" s="17"/>
    </row>
    <row r="540" spans="2:2">
      <c r="B540" s="17"/>
    </row>
    <row r="541" spans="2:2">
      <c r="B541" s="17"/>
    </row>
    <row r="542" spans="2:2">
      <c r="B542" s="17"/>
    </row>
    <row r="543" spans="2:2">
      <c r="B543" s="17"/>
    </row>
    <row r="544" spans="2:2">
      <c r="B544" s="17"/>
    </row>
    <row r="545" spans="2:2">
      <c r="B545" s="17"/>
    </row>
    <row r="546" spans="2:2">
      <c r="B546" s="17"/>
    </row>
    <row r="547" spans="2:2">
      <c r="B547" s="17"/>
    </row>
    <row r="548" spans="2:2">
      <c r="B548" s="17"/>
    </row>
    <row r="549" spans="2:2">
      <c r="B549" s="17"/>
    </row>
    <row r="550" spans="2:2">
      <c r="B550" s="17"/>
    </row>
    <row r="551" spans="2:2">
      <c r="B551" s="17"/>
    </row>
    <row r="552" spans="2:2">
      <c r="B552" s="17"/>
    </row>
    <row r="553" spans="2:2">
      <c r="B553" s="17"/>
    </row>
    <row r="554" spans="2:2">
      <c r="B554" s="17"/>
    </row>
    <row r="555" spans="2:2">
      <c r="B555" s="17"/>
    </row>
    <row r="556" spans="2:2">
      <c r="B556" s="17"/>
    </row>
    <row r="557" spans="2:2">
      <c r="B557" s="17"/>
    </row>
    <row r="558" spans="2:2">
      <c r="B558" s="17"/>
    </row>
    <row r="559" spans="2:2">
      <c r="B559" s="17"/>
    </row>
    <row r="560" spans="2:2">
      <c r="B560" s="17"/>
    </row>
    <row r="561" spans="2:2">
      <c r="B561" s="17"/>
    </row>
    <row r="562" spans="2:2">
      <c r="B562" s="17"/>
    </row>
    <row r="563" spans="2:2">
      <c r="B563" s="17"/>
    </row>
    <row r="564" spans="2:2">
      <c r="B564" s="17"/>
    </row>
    <row r="565" spans="2:2">
      <c r="B565" s="17"/>
    </row>
    <row r="566" spans="2:2">
      <c r="B566" s="17"/>
    </row>
    <row r="567" spans="2:2">
      <c r="B567" s="17"/>
    </row>
    <row r="568" spans="2:2">
      <c r="B568" s="17"/>
    </row>
    <row r="569" spans="2:2">
      <c r="B569" s="17"/>
    </row>
    <row r="570" spans="2:2">
      <c r="B570" s="17"/>
    </row>
    <row r="571" spans="2:2">
      <c r="B571" s="17"/>
    </row>
    <row r="572" spans="2:2">
      <c r="B572" s="17"/>
    </row>
    <row r="573" spans="2:2">
      <c r="B573" s="17"/>
    </row>
    <row r="574" spans="2:2">
      <c r="B574" s="17"/>
    </row>
    <row r="575" spans="2:2">
      <c r="B575" s="17"/>
    </row>
    <row r="576" spans="2:2">
      <c r="B576" s="17"/>
    </row>
    <row r="577" spans="2:2">
      <c r="B577" s="17"/>
    </row>
    <row r="578" spans="2:2">
      <c r="B578" s="17"/>
    </row>
    <row r="579" spans="2:2">
      <c r="B579" s="17"/>
    </row>
    <row r="580" spans="2:2">
      <c r="B580" s="17"/>
    </row>
    <row r="581" spans="2:2">
      <c r="B581" s="17"/>
    </row>
    <row r="582" spans="2:2">
      <c r="B582" s="17"/>
    </row>
    <row r="583" spans="2:2">
      <c r="B583" s="17"/>
    </row>
    <row r="584" spans="2:2">
      <c r="B584" s="17"/>
    </row>
    <row r="585" spans="2:2">
      <c r="B585" s="17"/>
    </row>
    <row r="586" spans="2:2">
      <c r="B586" s="17"/>
    </row>
    <row r="587" spans="2:2">
      <c r="B587" s="17"/>
    </row>
    <row r="588" spans="2:2">
      <c r="B588" s="17"/>
    </row>
    <row r="589" spans="2:2">
      <c r="B589" s="17"/>
    </row>
    <row r="590" spans="2:2">
      <c r="B590" s="17"/>
    </row>
    <row r="591" spans="2:2">
      <c r="B591" s="17"/>
    </row>
    <row r="592" spans="2:2">
      <c r="B592" s="17"/>
    </row>
    <row r="593" spans="2:2">
      <c r="B593" s="17"/>
    </row>
    <row r="594" spans="2:2">
      <c r="B594" s="17"/>
    </row>
    <row r="595" spans="2:2">
      <c r="B595" s="17"/>
    </row>
    <row r="596" spans="2:2">
      <c r="B596" s="17"/>
    </row>
    <row r="597" spans="2:2">
      <c r="B597" s="17"/>
    </row>
    <row r="598" spans="2:2">
      <c r="B598" s="17"/>
    </row>
    <row r="599" spans="2:2">
      <c r="B599" s="17"/>
    </row>
    <row r="600" spans="2:2">
      <c r="B600" s="17"/>
    </row>
    <row r="601" spans="2:2">
      <c r="B601" s="17"/>
    </row>
    <row r="602" spans="2:2">
      <c r="B602" s="17"/>
    </row>
    <row r="603" spans="2:2">
      <c r="B603" s="17"/>
    </row>
    <row r="604" spans="2:2">
      <c r="B604" s="17"/>
    </row>
    <row r="605" spans="2:2">
      <c r="B605" s="17"/>
    </row>
    <row r="606" spans="2:2">
      <c r="B606" s="17"/>
    </row>
    <row r="607" spans="2:2">
      <c r="B607" s="17"/>
    </row>
    <row r="608" spans="2:2">
      <c r="B608" s="17"/>
    </row>
    <row r="609" spans="2:2">
      <c r="B609" s="17"/>
    </row>
    <row r="610" spans="2:2">
      <c r="B610" s="17"/>
    </row>
    <row r="611" spans="2:2">
      <c r="B611" s="17"/>
    </row>
    <row r="612" spans="2:2">
      <c r="B612" s="17"/>
    </row>
    <row r="613" spans="2:2">
      <c r="B613" s="17"/>
    </row>
    <row r="614" spans="2:2">
      <c r="B614" s="17"/>
    </row>
    <row r="615" spans="2:2">
      <c r="B615" s="17"/>
    </row>
    <row r="616" spans="2:2">
      <c r="B616" s="17"/>
    </row>
    <row r="617" spans="2:2">
      <c r="B617" s="17"/>
    </row>
    <row r="618" spans="2:2">
      <c r="B618" s="17"/>
    </row>
    <row r="619" spans="2:2">
      <c r="B619" s="17"/>
    </row>
    <row r="620" spans="2:2">
      <c r="B620" s="17"/>
    </row>
    <row r="621" spans="2:2">
      <c r="B621" s="17"/>
    </row>
    <row r="622" spans="2:2">
      <c r="B622" s="17"/>
    </row>
    <row r="623" spans="2:2">
      <c r="B623" s="17"/>
    </row>
    <row r="624" spans="2:2">
      <c r="B624" s="17"/>
    </row>
    <row r="625" spans="2:2">
      <c r="B625" s="17"/>
    </row>
    <row r="626" spans="2:2">
      <c r="B626" s="17"/>
    </row>
    <row r="627" spans="2:2">
      <c r="B627" s="17"/>
    </row>
    <row r="628" spans="2:2">
      <c r="B628" s="17"/>
    </row>
    <row r="629" spans="2:2">
      <c r="B629" s="17"/>
    </row>
    <row r="630" spans="2:2">
      <c r="B630" s="17"/>
    </row>
    <row r="631" spans="2:2">
      <c r="B631" s="17"/>
    </row>
    <row r="632" spans="2:2">
      <c r="B632" s="17"/>
    </row>
    <row r="633" spans="2:2">
      <c r="B633" s="17"/>
    </row>
    <row r="634" spans="2:2">
      <c r="B634" s="17"/>
    </row>
    <row r="635" spans="2:2">
      <c r="B635" s="17"/>
    </row>
    <row r="636" spans="2:2">
      <c r="B636" s="17"/>
    </row>
    <row r="637" spans="2:2">
      <c r="B637" s="17"/>
    </row>
    <row r="638" spans="2:2">
      <c r="B638" s="17"/>
    </row>
    <row r="639" spans="2:2">
      <c r="B639" s="17"/>
    </row>
    <row r="640" spans="2:2">
      <c r="B640" s="17"/>
    </row>
    <row r="641" spans="2:2">
      <c r="B641" s="17"/>
    </row>
    <row r="642" spans="2:2">
      <c r="B642" s="17"/>
    </row>
    <row r="643" spans="2:2">
      <c r="B643" s="17"/>
    </row>
    <row r="644" spans="2:2">
      <c r="B644" s="17"/>
    </row>
    <row r="645" spans="2:2">
      <c r="B645" s="17"/>
    </row>
    <row r="646" spans="2:2">
      <c r="B646" s="17"/>
    </row>
    <row r="647" spans="2:2">
      <c r="B647" s="17"/>
    </row>
    <row r="648" spans="2:2">
      <c r="B648" s="17"/>
    </row>
    <row r="649" spans="2:2">
      <c r="B649" s="17"/>
    </row>
    <row r="650" spans="2:2">
      <c r="B650" s="17"/>
    </row>
    <row r="651" spans="2:2">
      <c r="B651" s="17"/>
    </row>
    <row r="652" spans="2:2">
      <c r="B652" s="17"/>
    </row>
    <row r="653" spans="2:2">
      <c r="B653" s="17"/>
    </row>
    <row r="654" spans="2:2">
      <c r="B654" s="17"/>
    </row>
    <row r="655" spans="2:2">
      <c r="B655" s="17"/>
    </row>
    <row r="656" spans="2:2">
      <c r="B656" s="17"/>
    </row>
    <row r="657" spans="2:2">
      <c r="B657" s="17"/>
    </row>
    <row r="658" spans="2:2">
      <c r="B658" s="17"/>
    </row>
    <row r="659" spans="2:2">
      <c r="B659" s="17"/>
    </row>
    <row r="660" spans="2:2">
      <c r="B660" s="17"/>
    </row>
    <row r="661" spans="2:2">
      <c r="B661" s="17"/>
    </row>
    <row r="662" spans="2:2">
      <c r="B662" s="17"/>
    </row>
    <row r="663" spans="2:2">
      <c r="B663" s="17"/>
    </row>
    <row r="664" spans="2:2">
      <c r="B664" s="17"/>
    </row>
    <row r="665" spans="2:2">
      <c r="B665" s="17"/>
    </row>
    <row r="666" spans="2:2">
      <c r="B666" s="17"/>
    </row>
    <row r="667" spans="2:2">
      <c r="B667" s="17"/>
    </row>
    <row r="668" spans="2:2">
      <c r="B668" s="17"/>
    </row>
    <row r="669" spans="2:2">
      <c r="B669" s="17"/>
    </row>
    <row r="670" spans="2:2">
      <c r="B670" s="17"/>
    </row>
    <row r="671" spans="2:2">
      <c r="B671" s="17"/>
    </row>
    <row r="672" spans="2:2">
      <c r="B672" s="17"/>
    </row>
    <row r="673" spans="2:2">
      <c r="B673" s="17"/>
    </row>
    <row r="674" spans="2:2">
      <c r="B674" s="17"/>
    </row>
    <row r="675" spans="2:2">
      <c r="B675" s="17"/>
    </row>
    <row r="676" spans="2:2">
      <c r="B676" s="17"/>
    </row>
    <row r="677" spans="2:2">
      <c r="B677" s="17"/>
    </row>
    <row r="678" spans="2:2">
      <c r="B678" s="17"/>
    </row>
    <row r="679" spans="2:2">
      <c r="B679" s="17"/>
    </row>
    <row r="680" spans="2:2">
      <c r="B680" s="17"/>
    </row>
    <row r="681" spans="2:2">
      <c r="B681" s="17"/>
    </row>
    <row r="682" spans="2:2">
      <c r="B682" s="17"/>
    </row>
    <row r="683" spans="2:2">
      <c r="B683" s="17"/>
    </row>
    <row r="684" spans="2:2">
      <c r="B684" s="17"/>
    </row>
    <row r="685" spans="2:2">
      <c r="B685" s="17"/>
    </row>
    <row r="686" spans="2:2">
      <c r="B686" s="17"/>
    </row>
    <row r="687" spans="2:2">
      <c r="B687" s="17"/>
    </row>
    <row r="688" spans="2:2">
      <c r="B688" s="17"/>
    </row>
    <row r="689" spans="2:2">
      <c r="B689" s="17"/>
    </row>
    <row r="690" spans="2:2">
      <c r="B690" s="17"/>
    </row>
    <row r="691" spans="2:2">
      <c r="B691" s="17"/>
    </row>
    <row r="692" spans="2:2">
      <c r="B692" s="17"/>
    </row>
    <row r="693" spans="2:2">
      <c r="B693" s="17"/>
    </row>
    <row r="694" spans="2:2">
      <c r="B694" s="17"/>
    </row>
    <row r="695" spans="2:2">
      <c r="B695" s="17"/>
    </row>
    <row r="696" spans="2:2">
      <c r="B696" s="17"/>
    </row>
    <row r="697" spans="2:2">
      <c r="B697" s="17"/>
    </row>
    <row r="698" spans="2:2">
      <c r="B698" s="17"/>
    </row>
    <row r="699" spans="2:2">
      <c r="B699" s="17"/>
    </row>
    <row r="700" spans="2:2">
      <c r="B700" s="17"/>
    </row>
    <row r="701" spans="2:2">
      <c r="B701" s="17"/>
    </row>
    <row r="702" spans="2:2">
      <c r="B702" s="17"/>
    </row>
    <row r="703" spans="2:2">
      <c r="B703" s="17"/>
    </row>
    <row r="704" spans="2:2">
      <c r="B704" s="17"/>
    </row>
    <row r="705" spans="2:2">
      <c r="B705" s="17"/>
    </row>
    <row r="706" spans="2:2">
      <c r="B706" s="17"/>
    </row>
    <row r="707" spans="2:2">
      <c r="B707" s="17"/>
    </row>
    <row r="708" spans="2:2">
      <c r="B708" s="17"/>
    </row>
    <row r="709" spans="2:2">
      <c r="B709" s="17"/>
    </row>
    <row r="710" spans="2:2">
      <c r="B710" s="17"/>
    </row>
    <row r="711" spans="2:2">
      <c r="B711" s="17"/>
    </row>
    <row r="712" spans="2:2">
      <c r="B712" s="17"/>
    </row>
    <row r="713" spans="2:2">
      <c r="B713" s="17"/>
    </row>
    <row r="714" spans="2:2">
      <c r="B714" s="17"/>
    </row>
    <row r="715" spans="2:2">
      <c r="B715" s="17"/>
    </row>
    <row r="716" spans="2:2">
      <c r="B716" s="17"/>
    </row>
    <row r="717" spans="2:2">
      <c r="B717" s="17"/>
    </row>
    <row r="718" spans="2:2">
      <c r="B718" s="17"/>
    </row>
    <row r="719" spans="2:2">
      <c r="B719" s="17"/>
    </row>
    <row r="720" spans="2:2">
      <c r="B720" s="17"/>
    </row>
    <row r="721" spans="2:2">
      <c r="B721" s="17"/>
    </row>
    <row r="722" spans="2:2">
      <c r="B722" s="17"/>
    </row>
    <row r="723" spans="2:2">
      <c r="B723" s="17"/>
    </row>
    <row r="724" spans="2:2">
      <c r="B724" s="17"/>
    </row>
    <row r="725" spans="2:2">
      <c r="B725" s="17"/>
    </row>
    <row r="726" spans="2:2">
      <c r="B726" s="17"/>
    </row>
    <row r="727" spans="2:2">
      <c r="B727" s="17"/>
    </row>
    <row r="728" spans="2:2">
      <c r="B728" s="17"/>
    </row>
    <row r="729" spans="2:2">
      <c r="B729" s="17"/>
    </row>
    <row r="730" spans="2:2">
      <c r="B730" s="17"/>
    </row>
    <row r="731" spans="2:2">
      <c r="B731" s="17"/>
    </row>
    <row r="732" spans="2:2">
      <c r="B732" s="17"/>
    </row>
    <row r="733" spans="2:2">
      <c r="B733" s="17"/>
    </row>
    <row r="734" spans="2:2">
      <c r="B734" s="17"/>
    </row>
    <row r="735" spans="2:2">
      <c r="B735" s="17"/>
    </row>
    <row r="736" spans="2:2">
      <c r="B736" s="17"/>
    </row>
    <row r="737" spans="2:2">
      <c r="B737" s="17"/>
    </row>
    <row r="738" spans="2:2">
      <c r="B738" s="17"/>
    </row>
    <row r="739" spans="2:2">
      <c r="B739" s="17"/>
    </row>
    <row r="740" spans="2:2">
      <c r="B740" s="17"/>
    </row>
    <row r="741" spans="2:2">
      <c r="B741" s="17"/>
    </row>
    <row r="742" spans="2:2">
      <c r="B742" s="17"/>
    </row>
    <row r="743" spans="2:2">
      <c r="B743" s="17"/>
    </row>
    <row r="744" spans="2:2">
      <c r="B744" s="17"/>
    </row>
    <row r="745" spans="2:2">
      <c r="B745" s="17"/>
    </row>
    <row r="746" spans="2:2">
      <c r="B746" s="17"/>
    </row>
    <row r="747" spans="2:2">
      <c r="B747" s="17"/>
    </row>
    <row r="748" spans="2:2">
      <c r="B748" s="17"/>
    </row>
    <row r="749" spans="2:2">
      <c r="B749" s="17"/>
    </row>
    <row r="750" spans="2:2">
      <c r="B750" s="17"/>
    </row>
    <row r="751" spans="2:2">
      <c r="B751" s="17"/>
    </row>
    <row r="752" spans="2:2">
      <c r="B752" s="17"/>
    </row>
    <row r="753" spans="2:2">
      <c r="B753" s="17"/>
    </row>
    <row r="754" spans="2:2">
      <c r="B754" s="17"/>
    </row>
    <row r="755" spans="2:2">
      <c r="B755" s="17"/>
    </row>
    <row r="756" spans="2:2">
      <c r="B756" s="17"/>
    </row>
    <row r="757" spans="2:2">
      <c r="B757" s="17"/>
    </row>
    <row r="758" spans="2:2">
      <c r="B758" s="17"/>
    </row>
    <row r="759" spans="2:2">
      <c r="B759" s="17"/>
    </row>
    <row r="760" spans="2:2">
      <c r="B760" s="17"/>
    </row>
    <row r="761" spans="2:2">
      <c r="B761" s="17"/>
    </row>
    <row r="762" spans="2:2">
      <c r="B762" s="17"/>
    </row>
    <row r="763" spans="2:2">
      <c r="B763" s="17"/>
    </row>
    <row r="764" spans="2:2">
      <c r="B764" s="17"/>
    </row>
    <row r="765" spans="2:2">
      <c r="B765" s="17"/>
    </row>
    <row r="766" spans="2:2">
      <c r="B766" s="17"/>
    </row>
    <row r="767" spans="2:2">
      <c r="B767" s="17"/>
    </row>
    <row r="768" spans="2:2">
      <c r="B768" s="17"/>
    </row>
    <row r="769" spans="2:2">
      <c r="B769" s="17"/>
    </row>
    <row r="770" spans="2:2">
      <c r="B770" s="17"/>
    </row>
    <row r="771" spans="2:2">
      <c r="B771" s="17"/>
    </row>
    <row r="772" spans="2:2">
      <c r="B772" s="17"/>
    </row>
    <row r="773" spans="2:2">
      <c r="B773" s="17"/>
    </row>
    <row r="774" spans="2:2">
      <c r="B774" s="17"/>
    </row>
    <row r="775" spans="2:2">
      <c r="B775" s="17"/>
    </row>
    <row r="776" spans="2:2">
      <c r="B776" s="17"/>
    </row>
    <row r="777" spans="2:2">
      <c r="B777" s="17"/>
    </row>
    <row r="778" spans="2:2">
      <c r="B778" s="17"/>
    </row>
    <row r="779" spans="2:2">
      <c r="B779" s="17"/>
    </row>
    <row r="780" spans="2:2">
      <c r="B780" s="17"/>
    </row>
    <row r="781" spans="2:2">
      <c r="B781" s="17"/>
    </row>
    <row r="782" spans="2:2">
      <c r="B782" s="17"/>
    </row>
    <row r="783" spans="2:2">
      <c r="B783" s="17"/>
    </row>
    <row r="784" spans="2:2">
      <c r="B784" s="17"/>
    </row>
    <row r="785" spans="2:2">
      <c r="B785" s="17"/>
    </row>
    <row r="786" spans="2:2">
      <c r="B786" s="17"/>
    </row>
    <row r="787" spans="2:2">
      <c r="B787" s="17"/>
    </row>
    <row r="788" spans="2:2">
      <c r="B788" s="17"/>
    </row>
    <row r="789" spans="2:2">
      <c r="B789" s="17"/>
    </row>
    <row r="790" spans="2:2">
      <c r="B790" s="17"/>
    </row>
    <row r="791" spans="2:2">
      <c r="B791" s="17"/>
    </row>
    <row r="792" spans="2:2">
      <c r="B792" s="17"/>
    </row>
    <row r="793" spans="2:2">
      <c r="B793" s="17"/>
    </row>
    <row r="794" spans="2:2">
      <c r="B794" s="17"/>
    </row>
    <row r="795" spans="2:2">
      <c r="B795" s="17"/>
    </row>
    <row r="796" spans="2:2">
      <c r="B796" s="17"/>
    </row>
    <row r="797" spans="2:2">
      <c r="B797" s="17"/>
    </row>
    <row r="798" spans="2:2">
      <c r="B798" s="17"/>
    </row>
    <row r="799" spans="2:2">
      <c r="B799" s="17"/>
    </row>
    <row r="800" spans="2:2">
      <c r="B800" s="17"/>
    </row>
    <row r="801" spans="2:2">
      <c r="B801" s="17"/>
    </row>
    <row r="802" spans="2:2">
      <c r="B802" s="17"/>
    </row>
    <row r="803" spans="2:2">
      <c r="B803" s="17"/>
    </row>
    <row r="804" spans="2:2">
      <c r="B804" s="17"/>
    </row>
    <row r="805" spans="2:2">
      <c r="B805" s="17"/>
    </row>
    <row r="806" spans="2:2">
      <c r="B806" s="17"/>
    </row>
    <row r="807" spans="2:2">
      <c r="B807" s="17"/>
    </row>
    <row r="808" spans="2:2">
      <c r="B808" s="17"/>
    </row>
    <row r="809" spans="2:2">
      <c r="B809" s="17"/>
    </row>
    <row r="810" spans="2:2">
      <c r="B810" s="17"/>
    </row>
    <row r="811" spans="2:2">
      <c r="B811" s="17"/>
    </row>
    <row r="812" spans="2:2">
      <c r="B812" s="17"/>
    </row>
    <row r="813" spans="2:2">
      <c r="B813" s="17"/>
    </row>
    <row r="814" spans="2:2">
      <c r="B814" s="17"/>
    </row>
    <row r="815" spans="2:2">
      <c r="B815" s="17"/>
    </row>
    <row r="816" spans="2:2">
      <c r="B816" s="17"/>
    </row>
    <row r="817" spans="2:2">
      <c r="B817" s="17"/>
    </row>
    <row r="818" spans="2:2">
      <c r="B818" s="17"/>
    </row>
    <row r="819" spans="2:2">
      <c r="B819" s="17"/>
    </row>
    <row r="820" spans="2:2">
      <c r="B820" s="17"/>
    </row>
    <row r="821" spans="2:2">
      <c r="B821" s="17"/>
    </row>
    <row r="822" spans="2:2">
      <c r="B822" s="17"/>
    </row>
    <row r="823" spans="2:2">
      <c r="B823" s="17"/>
    </row>
    <row r="824" spans="2:2">
      <c r="B824" s="17"/>
    </row>
    <row r="825" spans="2:2">
      <c r="B825" s="17"/>
    </row>
    <row r="826" spans="2:2">
      <c r="B826" s="17"/>
    </row>
    <row r="827" spans="2:2">
      <c r="B827" s="17"/>
    </row>
    <row r="828" spans="2:2">
      <c r="B828" s="17"/>
    </row>
    <row r="829" spans="2:2">
      <c r="B829" s="17"/>
    </row>
    <row r="830" spans="2:2">
      <c r="B830" s="17"/>
    </row>
    <row r="831" spans="2:2">
      <c r="B831" s="17"/>
    </row>
    <row r="832" spans="2:2">
      <c r="B832" s="17"/>
    </row>
    <row r="833" spans="2:2">
      <c r="B833" s="17"/>
    </row>
    <row r="834" spans="2:2">
      <c r="B834" s="17"/>
    </row>
    <row r="835" spans="2:2">
      <c r="B835" s="17"/>
    </row>
    <row r="836" spans="2:2">
      <c r="B836" s="17"/>
    </row>
    <row r="837" spans="2:2">
      <c r="B837" s="17"/>
    </row>
    <row r="838" spans="2:2">
      <c r="B838" s="17"/>
    </row>
    <row r="839" spans="2:2">
      <c r="B839" s="17"/>
    </row>
    <row r="840" spans="2:2">
      <c r="B840" s="17"/>
    </row>
    <row r="841" spans="2:2">
      <c r="B841" s="17"/>
    </row>
    <row r="842" spans="2:2">
      <c r="B842" s="17"/>
    </row>
    <row r="843" spans="2:2">
      <c r="B843" s="17"/>
    </row>
    <row r="844" spans="2:2">
      <c r="B844" s="17"/>
    </row>
    <row r="845" spans="2:2">
      <c r="B845" s="17"/>
    </row>
    <row r="846" spans="2:2">
      <c r="B846" s="17"/>
    </row>
    <row r="847" spans="2:2">
      <c r="B847" s="17"/>
    </row>
    <row r="848" spans="2:2">
      <c r="B848" s="17"/>
    </row>
    <row r="849" spans="2:2">
      <c r="B849" s="17"/>
    </row>
    <row r="850" spans="2:2">
      <c r="B850" s="17"/>
    </row>
    <row r="851" spans="2:2">
      <c r="B851" s="17"/>
    </row>
    <row r="852" spans="2:2">
      <c r="B852" s="17"/>
    </row>
    <row r="853" spans="2:2">
      <c r="B853" s="17"/>
    </row>
    <row r="854" spans="2:2">
      <c r="B854" s="17"/>
    </row>
    <row r="855" spans="2:2">
      <c r="B855" s="17"/>
    </row>
    <row r="856" spans="2:2">
      <c r="B856" s="17"/>
    </row>
    <row r="857" spans="2:2">
      <c r="B857" s="17"/>
    </row>
    <row r="858" spans="2:2">
      <c r="B858" s="17"/>
    </row>
    <row r="859" spans="2:2">
      <c r="B859" s="17"/>
    </row>
    <row r="860" spans="2:2">
      <c r="B860" s="17"/>
    </row>
    <row r="861" spans="2:2">
      <c r="B861" s="17"/>
    </row>
    <row r="862" spans="2:2">
      <c r="B862" s="17"/>
    </row>
    <row r="863" spans="2:2">
      <c r="B863" s="17"/>
    </row>
    <row r="864" spans="2:2">
      <c r="B864" s="17"/>
    </row>
    <row r="865" spans="2:2">
      <c r="B865" s="17"/>
    </row>
    <row r="866" spans="2:2">
      <c r="B866" s="17"/>
    </row>
    <row r="867" spans="2:2">
      <c r="B867" s="17"/>
    </row>
    <row r="868" spans="2:2">
      <c r="B868" s="17"/>
    </row>
    <row r="869" spans="2:2">
      <c r="B869" s="17"/>
    </row>
    <row r="870" spans="2:2">
      <c r="B870" s="17"/>
    </row>
    <row r="871" spans="2:2">
      <c r="B871" s="17"/>
    </row>
    <row r="872" spans="2:2">
      <c r="B872" s="17"/>
    </row>
    <row r="873" spans="2:2">
      <c r="B873" s="17"/>
    </row>
    <row r="874" spans="2:2">
      <c r="B874" s="17"/>
    </row>
    <row r="875" spans="2:2">
      <c r="B875" s="17"/>
    </row>
    <row r="876" spans="2:2">
      <c r="B876" s="17"/>
    </row>
    <row r="877" spans="2:2">
      <c r="B877" s="17"/>
    </row>
    <row r="878" spans="2:2">
      <c r="B878" s="17"/>
    </row>
    <row r="879" spans="2:2">
      <c r="B879" s="17"/>
    </row>
    <row r="880" spans="2:2">
      <c r="B880" s="17"/>
    </row>
    <row r="881" spans="2:2">
      <c r="B881" s="17"/>
    </row>
    <row r="882" spans="2:2">
      <c r="B882" s="17"/>
    </row>
    <row r="883" spans="2:2">
      <c r="B883" s="17"/>
    </row>
    <row r="884" spans="2:2">
      <c r="B884" s="17"/>
    </row>
    <row r="885" spans="2:2">
      <c r="B885" s="17"/>
    </row>
    <row r="886" spans="2:2">
      <c r="B886" s="17"/>
    </row>
    <row r="887" spans="2:2">
      <c r="B887" s="17"/>
    </row>
    <row r="888" spans="2:2">
      <c r="B888" s="17"/>
    </row>
    <row r="889" spans="2:2">
      <c r="B889" s="17"/>
    </row>
    <row r="890" spans="2:2">
      <c r="B890" s="17"/>
    </row>
    <row r="891" spans="2:2">
      <c r="B891" s="17"/>
    </row>
    <row r="892" spans="2:2">
      <c r="B892" s="17"/>
    </row>
    <row r="893" spans="2:2">
      <c r="B893" s="17"/>
    </row>
    <row r="894" spans="2:2">
      <c r="B894" s="17"/>
    </row>
    <row r="895" spans="2:2">
      <c r="B895" s="17"/>
    </row>
    <row r="896" spans="2:2">
      <c r="B896" s="17"/>
    </row>
    <row r="897" spans="2:2">
      <c r="B897" s="17"/>
    </row>
    <row r="898" spans="2:2">
      <c r="B898" s="17"/>
    </row>
    <row r="899" spans="2:2">
      <c r="B899" s="17"/>
    </row>
    <row r="900" spans="2:2">
      <c r="B900" s="17"/>
    </row>
    <row r="901" spans="2:2">
      <c r="B901" s="17"/>
    </row>
    <row r="902" spans="2:2">
      <c r="B902" s="17"/>
    </row>
    <row r="903" spans="2:2">
      <c r="B903" s="17"/>
    </row>
    <row r="904" spans="2:2">
      <c r="B904" s="17"/>
    </row>
    <row r="905" spans="2:2">
      <c r="B905" s="17"/>
    </row>
    <row r="906" spans="2:2">
      <c r="B906" s="17"/>
    </row>
    <row r="907" spans="2:2">
      <c r="B907" s="17"/>
    </row>
    <row r="908" spans="2:2">
      <c r="B908" s="17"/>
    </row>
    <row r="909" spans="2:2">
      <c r="B909" s="17"/>
    </row>
    <row r="910" spans="2:2">
      <c r="B910" s="17"/>
    </row>
    <row r="911" spans="2:2">
      <c r="B911" s="17"/>
    </row>
    <row r="912" spans="2:2">
      <c r="B912" s="17"/>
    </row>
    <row r="913" spans="2:2">
      <c r="B913" s="17"/>
    </row>
    <row r="914" spans="2:2">
      <c r="B914" s="17"/>
    </row>
    <row r="915" spans="2:2">
      <c r="B915" s="17"/>
    </row>
    <row r="916" spans="2:2">
      <c r="B916" s="17"/>
    </row>
    <row r="917" spans="2:2">
      <c r="B917" s="17"/>
    </row>
    <row r="918" spans="2:2">
      <c r="B918" s="17"/>
    </row>
    <row r="919" spans="2:2">
      <c r="B919" s="17"/>
    </row>
    <row r="920" spans="2:2">
      <c r="B920" s="17"/>
    </row>
    <row r="921" spans="2:2">
      <c r="B921" s="17"/>
    </row>
    <row r="922" spans="2:2">
      <c r="B922" s="17"/>
    </row>
    <row r="923" spans="2:2">
      <c r="B923" s="17"/>
    </row>
    <row r="924" spans="2:2">
      <c r="B924" s="17"/>
    </row>
    <row r="925" spans="2:2">
      <c r="B925" s="17"/>
    </row>
    <row r="926" spans="2:2">
      <c r="B926" s="17"/>
    </row>
    <row r="927" spans="2:2">
      <c r="B927" s="17"/>
    </row>
    <row r="928" spans="2:2">
      <c r="B928" s="17"/>
    </row>
    <row r="929" spans="2:2">
      <c r="B929" s="17"/>
    </row>
    <row r="930" spans="2:2">
      <c r="B930" s="17"/>
    </row>
    <row r="931" spans="2:2">
      <c r="B931" s="17"/>
    </row>
    <row r="932" spans="2:2">
      <c r="B932" s="17"/>
    </row>
    <row r="933" spans="2:2">
      <c r="B933" s="17"/>
    </row>
    <row r="934" spans="2:2">
      <c r="B934" s="17"/>
    </row>
    <row r="935" spans="2:2">
      <c r="B935" s="17"/>
    </row>
    <row r="936" spans="2:2">
      <c r="B936" s="17"/>
    </row>
    <row r="937" spans="2:2">
      <c r="B937" s="17"/>
    </row>
    <row r="938" spans="2:2">
      <c r="B938" s="17"/>
    </row>
    <row r="939" spans="2:2">
      <c r="B939" s="17"/>
    </row>
    <row r="940" spans="2:2">
      <c r="B940" s="17"/>
    </row>
    <row r="941" spans="2:2">
      <c r="B941" s="17"/>
    </row>
    <row r="942" spans="2:2">
      <c r="B942" s="17"/>
    </row>
    <row r="943" spans="2:2">
      <c r="B943" s="17"/>
    </row>
    <row r="944" spans="2:2">
      <c r="B944" s="17"/>
    </row>
    <row r="945" spans="2:2">
      <c r="B945" s="17"/>
    </row>
    <row r="946" spans="2:2">
      <c r="B946" s="17"/>
    </row>
    <row r="947" spans="2:2">
      <c r="B947" s="17"/>
    </row>
    <row r="948" spans="2:2">
      <c r="B948" s="17"/>
    </row>
    <row r="949" spans="2:2">
      <c r="B949" s="17"/>
    </row>
    <row r="950" spans="2:2">
      <c r="B950" s="17"/>
    </row>
    <row r="951" spans="2:2">
      <c r="B951" s="17"/>
    </row>
    <row r="952" spans="2:2">
      <c r="B952" s="17"/>
    </row>
    <row r="953" spans="2:2">
      <c r="B953" s="17"/>
    </row>
    <row r="954" spans="2:2">
      <c r="B954" s="17"/>
    </row>
    <row r="955" spans="2:2">
      <c r="B955" s="17"/>
    </row>
    <row r="956" spans="2:2">
      <c r="B956" s="17"/>
    </row>
    <row r="957" spans="2:2">
      <c r="B957" s="17"/>
    </row>
    <row r="958" spans="2:2">
      <c r="B958" s="17"/>
    </row>
    <row r="959" spans="2:2">
      <c r="B959" s="17"/>
    </row>
    <row r="960" spans="2:2">
      <c r="B960" s="17"/>
    </row>
    <row r="961" spans="2:2">
      <c r="B961" s="17"/>
    </row>
    <row r="962" spans="2:2">
      <c r="B962" s="17"/>
    </row>
    <row r="963" spans="2:2">
      <c r="B963" s="17"/>
    </row>
    <row r="964" spans="2:2">
      <c r="B964" s="17"/>
    </row>
    <row r="965" spans="2:2">
      <c r="B965" s="17"/>
    </row>
    <row r="966" spans="2:2">
      <c r="B966" s="17"/>
    </row>
    <row r="967" spans="2:2">
      <c r="B967" s="17"/>
    </row>
    <row r="968" spans="2:2">
      <c r="B968" s="17"/>
    </row>
    <row r="969" spans="2:2">
      <c r="B969" s="17"/>
    </row>
    <row r="970" spans="2:2">
      <c r="B970" s="17"/>
    </row>
    <row r="971" spans="2:2">
      <c r="B971" s="17"/>
    </row>
    <row r="972" spans="2:2">
      <c r="B972" s="17"/>
    </row>
    <row r="973" spans="2:2">
      <c r="B973" s="17"/>
    </row>
    <row r="974" spans="2:2">
      <c r="B974" s="17"/>
    </row>
    <row r="975" spans="2:2">
      <c r="B975" s="17"/>
    </row>
    <row r="976" spans="2:2">
      <c r="B976" s="17"/>
    </row>
    <row r="977" spans="2:2">
      <c r="B977" s="17"/>
    </row>
    <row r="978" spans="2:2">
      <c r="B978" s="17"/>
    </row>
    <row r="979" spans="2:2">
      <c r="B979" s="17"/>
    </row>
    <row r="980" spans="2:2">
      <c r="B980" s="17"/>
    </row>
    <row r="981" spans="2:2">
      <c r="B981" s="17"/>
    </row>
    <row r="982" spans="2:2">
      <c r="B982" s="17"/>
    </row>
    <row r="983" spans="2:2">
      <c r="B983" s="17"/>
    </row>
    <row r="984" spans="2:2">
      <c r="B984" s="17"/>
    </row>
    <row r="985" spans="2:2">
      <c r="B985" s="17"/>
    </row>
    <row r="986" spans="2:2">
      <c r="B986" s="17"/>
    </row>
    <row r="987" spans="2:2">
      <c r="B987" s="17"/>
    </row>
    <row r="988" spans="2:2">
      <c r="B988" s="17"/>
    </row>
    <row r="989" spans="2:2">
      <c r="B989" s="17"/>
    </row>
    <row r="990" spans="2:2">
      <c r="B990" s="17"/>
    </row>
    <row r="991" spans="2:2">
      <c r="B991" s="17"/>
    </row>
    <row r="992" spans="2:2">
      <c r="B992" s="17"/>
    </row>
    <row r="993" spans="2:2">
      <c r="B993" s="17"/>
    </row>
    <row r="994" spans="2:2">
      <c r="B994" s="17"/>
    </row>
    <row r="995" spans="2:2">
      <c r="B995" s="17"/>
    </row>
    <row r="996" spans="2:2">
      <c r="B996" s="17"/>
    </row>
    <row r="997" spans="2:2">
      <c r="B997" s="17"/>
    </row>
    <row r="998" spans="2:2">
      <c r="B998" s="17"/>
    </row>
    <row r="999" spans="2:2">
      <c r="B999" s="17"/>
    </row>
    <row r="1000" spans="2:2">
      <c r="B1000" s="17"/>
    </row>
    <row r="1001" spans="2:2">
      <c r="B1001" s="17"/>
    </row>
    <row r="1002" spans="2:2">
      <c r="B1002" s="17"/>
    </row>
    <row r="1003" spans="2:2">
      <c r="B1003" s="17"/>
    </row>
    <row r="1004" spans="2:2">
      <c r="B1004" s="17"/>
    </row>
    <row r="1005" spans="2:2">
      <c r="B1005" s="17"/>
    </row>
    <row r="1006" spans="2:2">
      <c r="B1006" s="17"/>
    </row>
    <row r="1007" spans="2:2">
      <c r="B1007" s="17"/>
    </row>
    <row r="1008" spans="2:2">
      <c r="B1008" s="17"/>
    </row>
    <row r="1009" spans="2:2">
      <c r="B1009" s="17"/>
    </row>
    <row r="1010" spans="2:2">
      <c r="B1010" s="17"/>
    </row>
    <row r="1011" spans="2:2">
      <c r="B1011" s="17"/>
    </row>
    <row r="1012" spans="2:2">
      <c r="B1012" s="17"/>
    </row>
    <row r="1013" spans="2:2">
      <c r="B1013" s="17"/>
    </row>
    <row r="1014" spans="2:2">
      <c r="B1014" s="17"/>
    </row>
    <row r="1015" spans="2:2">
      <c r="B1015" s="17"/>
    </row>
    <row r="1016" spans="2:2">
      <c r="B1016" s="17"/>
    </row>
    <row r="1017" spans="2:2">
      <c r="B1017" s="17"/>
    </row>
    <row r="1018" spans="2:2">
      <c r="B1018" s="17"/>
    </row>
    <row r="1019" spans="2:2">
      <c r="B1019" s="17"/>
    </row>
    <row r="1020" spans="2:2">
      <c r="B1020" s="17"/>
    </row>
    <row r="1021" spans="2:2">
      <c r="B1021" s="17"/>
    </row>
    <row r="1022" spans="2:2">
      <c r="B1022" s="17"/>
    </row>
    <row r="1023" spans="2:2">
      <c r="B1023" s="17"/>
    </row>
    <row r="1024" spans="2:2">
      <c r="B1024" s="17"/>
    </row>
    <row r="1025" spans="2:2">
      <c r="B1025" s="17"/>
    </row>
    <row r="1026" spans="2:2">
      <c r="B1026" s="17"/>
    </row>
    <row r="1027" spans="2:2">
      <c r="B1027" s="17"/>
    </row>
    <row r="1028" spans="2:2">
      <c r="B1028" s="17"/>
    </row>
    <row r="1029" spans="2:2">
      <c r="B1029" s="17"/>
    </row>
    <row r="1030" spans="2:2">
      <c r="B1030" s="17"/>
    </row>
    <row r="1031" spans="2:2">
      <c r="B1031" s="17"/>
    </row>
    <row r="1032" spans="2:2">
      <c r="B1032" s="17"/>
    </row>
    <row r="1033" spans="2:2">
      <c r="B1033" s="17"/>
    </row>
    <row r="1034" spans="2:2">
      <c r="B1034" s="17"/>
    </row>
    <row r="1035" spans="2:2">
      <c r="B1035" s="17"/>
    </row>
    <row r="1036" spans="2:2">
      <c r="B1036" s="17"/>
    </row>
    <row r="1037" spans="2:2">
      <c r="B1037" s="17"/>
    </row>
    <row r="1038" spans="2:2">
      <c r="B1038" s="17"/>
    </row>
    <row r="1039" spans="2:2">
      <c r="B1039" s="17"/>
    </row>
    <row r="1040" spans="2:2">
      <c r="B1040" s="17"/>
    </row>
    <row r="1041" spans="2:2">
      <c r="B1041" s="17"/>
    </row>
    <row r="1042" spans="2:2">
      <c r="B1042" s="17"/>
    </row>
    <row r="1043" spans="2:2">
      <c r="B1043" s="17"/>
    </row>
    <row r="1044" spans="2:2">
      <c r="B1044" s="17"/>
    </row>
    <row r="1045" spans="2:2">
      <c r="B1045" s="17"/>
    </row>
    <row r="1046" spans="2:2">
      <c r="B1046" s="17"/>
    </row>
    <row r="1047" spans="2:2">
      <c r="B1047" s="17"/>
    </row>
    <row r="1048" spans="2:2">
      <c r="B1048" s="17"/>
    </row>
    <row r="1049" spans="2:2">
      <c r="B1049" s="17"/>
    </row>
    <row r="1050" spans="2:2">
      <c r="B1050" s="17"/>
    </row>
    <row r="1051" spans="2:2">
      <c r="B1051" s="17"/>
    </row>
    <row r="1052" spans="2:2">
      <c r="B1052" s="17"/>
    </row>
    <row r="1053" spans="2:2">
      <c r="B1053" s="17"/>
    </row>
    <row r="1054" spans="2:2">
      <c r="B1054" s="17"/>
    </row>
    <row r="1055" spans="2:2">
      <c r="B1055" s="17"/>
    </row>
    <row r="1056" spans="2:2">
      <c r="B1056" s="17"/>
    </row>
    <row r="1057" spans="2:2">
      <c r="B1057" s="17"/>
    </row>
    <row r="1058" spans="2:2">
      <c r="B1058" s="17"/>
    </row>
    <row r="1059" spans="2:2">
      <c r="B1059" s="17"/>
    </row>
    <row r="1060" spans="2:2">
      <c r="B1060" s="17"/>
    </row>
    <row r="1061" spans="2:2">
      <c r="B1061" s="17"/>
    </row>
    <row r="1062" spans="2:2">
      <c r="B1062" s="17"/>
    </row>
    <row r="1063" spans="2:2">
      <c r="B1063" s="17"/>
    </row>
    <row r="1064" spans="2:2">
      <c r="B1064" s="17"/>
    </row>
    <row r="1065" spans="2:2">
      <c r="B1065" s="17"/>
    </row>
    <row r="1066" spans="2:2">
      <c r="B1066" s="17"/>
    </row>
    <row r="1067" spans="2:2">
      <c r="B1067" s="17"/>
    </row>
    <row r="1068" spans="2:2">
      <c r="B1068" s="17"/>
    </row>
    <row r="1069" spans="2:2">
      <c r="B1069" s="17"/>
    </row>
    <row r="1070" spans="2:2">
      <c r="B1070" s="17"/>
    </row>
    <row r="1071" spans="2:2">
      <c r="B1071" s="17"/>
    </row>
    <row r="1072" spans="2:2">
      <c r="B1072" s="17"/>
    </row>
    <row r="1073" spans="2:2">
      <c r="B1073" s="17"/>
    </row>
    <row r="1074" spans="2:2">
      <c r="B1074" s="17"/>
    </row>
    <row r="1075" spans="2:2">
      <c r="B1075" s="17"/>
    </row>
    <row r="1076" spans="2:2">
      <c r="B1076" s="17"/>
    </row>
    <row r="1077" spans="2:2">
      <c r="B1077" s="17"/>
    </row>
    <row r="1078" spans="2:2">
      <c r="B1078" s="17"/>
    </row>
    <row r="1079" spans="2:2">
      <c r="B1079" s="17"/>
    </row>
    <row r="1080" spans="2:2">
      <c r="B1080" s="17"/>
    </row>
    <row r="1081" spans="2:2">
      <c r="B1081" s="17"/>
    </row>
    <row r="1082" spans="2:2">
      <c r="B1082" s="17"/>
    </row>
    <row r="1083" spans="2:2">
      <c r="B1083" s="17"/>
    </row>
    <row r="1084" spans="2:2">
      <c r="B1084" s="17"/>
    </row>
    <row r="1085" spans="2:2">
      <c r="B1085" s="17"/>
    </row>
    <row r="1086" spans="2:2">
      <c r="B1086" s="17"/>
    </row>
    <row r="1087" spans="2:2">
      <c r="B1087" s="17"/>
    </row>
    <row r="1088" spans="2:2">
      <c r="B1088" s="17"/>
    </row>
    <row r="1089" spans="2:2">
      <c r="B1089" s="17"/>
    </row>
    <row r="1090" spans="2:2">
      <c r="B1090" s="17"/>
    </row>
    <row r="1091" spans="2:2">
      <c r="B1091" s="17"/>
    </row>
    <row r="1092" spans="2:2">
      <c r="B1092" s="17"/>
    </row>
    <row r="1093" spans="2:2">
      <c r="B1093" s="17"/>
    </row>
    <row r="1094" spans="2:2">
      <c r="B1094" s="17"/>
    </row>
    <row r="1095" spans="2:2">
      <c r="B1095" s="17"/>
    </row>
    <row r="1096" spans="2:2">
      <c r="B1096" s="17"/>
    </row>
    <row r="1097" spans="2:2">
      <c r="B1097" s="17"/>
    </row>
    <row r="1098" spans="2:2">
      <c r="B1098" s="17"/>
    </row>
    <row r="1099" spans="2:2">
      <c r="B1099" s="17"/>
    </row>
    <row r="1100" spans="2:2">
      <c r="B1100" s="17"/>
    </row>
    <row r="1101" spans="2:2">
      <c r="B1101" s="17"/>
    </row>
    <row r="1102" spans="2:2">
      <c r="B1102" s="17"/>
    </row>
    <row r="1103" spans="2:2">
      <c r="B1103" s="17"/>
    </row>
    <row r="1104" spans="2:2">
      <c r="B1104" s="17"/>
    </row>
    <row r="1105" spans="2:2">
      <c r="B1105" s="17"/>
    </row>
    <row r="1106" spans="2:2">
      <c r="B1106" s="17"/>
    </row>
    <row r="1107" spans="2:2">
      <c r="B1107" s="17"/>
    </row>
    <row r="1108" spans="2:2">
      <c r="B1108" s="17"/>
    </row>
    <row r="1109" spans="2:2">
      <c r="B1109" s="17"/>
    </row>
    <row r="1110" spans="2:2">
      <c r="B1110" s="17"/>
    </row>
    <row r="1111" spans="2:2">
      <c r="B1111" s="17"/>
    </row>
    <row r="1112" spans="2:2">
      <c r="B1112" s="17"/>
    </row>
    <row r="1113" spans="2:2">
      <c r="B1113" s="17"/>
    </row>
    <row r="1114" spans="2:2">
      <c r="B1114" s="17"/>
    </row>
    <row r="1115" spans="2:2">
      <c r="B1115" s="17"/>
    </row>
    <row r="1116" spans="2:2">
      <c r="B1116" s="17"/>
    </row>
    <row r="1117" spans="2:2">
      <c r="B1117" s="17"/>
    </row>
    <row r="1118" spans="2:2">
      <c r="B1118" s="17"/>
    </row>
    <row r="1119" spans="2:2">
      <c r="B1119" s="17"/>
    </row>
    <row r="1120" spans="2:2">
      <c r="B1120" s="17"/>
    </row>
    <row r="1121" spans="2:2">
      <c r="B1121" s="17"/>
    </row>
    <row r="1122" spans="2:2">
      <c r="B1122" s="17"/>
    </row>
    <row r="1123" spans="2:2">
      <c r="B1123" s="17"/>
    </row>
    <row r="1124" spans="2:2">
      <c r="B1124" s="17"/>
    </row>
    <row r="1125" spans="2:2">
      <c r="B1125" s="17"/>
    </row>
    <row r="1126" spans="2:2">
      <c r="B1126" s="17"/>
    </row>
    <row r="1127" spans="2:2">
      <c r="B1127" s="17"/>
    </row>
    <row r="1128" spans="2:2">
      <c r="B1128" s="17"/>
    </row>
    <row r="1129" spans="2:2">
      <c r="B1129" s="17"/>
    </row>
    <row r="1130" spans="2:2">
      <c r="B1130" s="17"/>
    </row>
    <row r="1131" spans="2:2">
      <c r="B1131" s="17"/>
    </row>
    <row r="1132" spans="2:2">
      <c r="B1132" s="17"/>
    </row>
    <row r="1133" spans="2:2">
      <c r="B1133" s="17"/>
    </row>
    <row r="1134" spans="2:2">
      <c r="B1134" s="17"/>
    </row>
    <row r="1135" spans="2:2">
      <c r="B1135" s="17"/>
    </row>
    <row r="1136" spans="2:2">
      <c r="B1136" s="17"/>
    </row>
    <row r="1137" spans="2:2">
      <c r="B1137" s="17"/>
    </row>
    <row r="1138" spans="2:2">
      <c r="B1138" s="17"/>
    </row>
    <row r="1139" spans="2:2">
      <c r="B1139" s="17"/>
    </row>
    <row r="1140" spans="2:2">
      <c r="B1140" s="17"/>
    </row>
    <row r="1141" spans="2:2">
      <c r="B1141" s="17"/>
    </row>
    <row r="1142" spans="2:2">
      <c r="B1142" s="17"/>
    </row>
    <row r="1143" spans="2:2">
      <c r="B1143" s="17"/>
    </row>
    <row r="1144" spans="2:2">
      <c r="B1144" s="17"/>
    </row>
    <row r="1145" spans="2:2">
      <c r="B1145" s="17"/>
    </row>
    <row r="1146" spans="2:2">
      <c r="B1146" s="17"/>
    </row>
    <row r="1147" spans="2:2">
      <c r="B1147" s="17"/>
    </row>
    <row r="1148" spans="2:2">
      <c r="B1148" s="17"/>
    </row>
    <row r="1149" spans="2:2">
      <c r="B1149" s="17"/>
    </row>
    <row r="1150" spans="2:2">
      <c r="B1150" s="17"/>
    </row>
    <row r="1151" spans="2:2">
      <c r="B1151" s="17"/>
    </row>
    <row r="1152" spans="2:2">
      <c r="B1152" s="17"/>
    </row>
    <row r="1153" spans="2:2">
      <c r="B1153" s="17"/>
    </row>
    <row r="1154" spans="2:2">
      <c r="B1154" s="17"/>
    </row>
    <row r="1155" spans="2:2">
      <c r="B1155" s="17"/>
    </row>
    <row r="1156" spans="2:2">
      <c r="B1156" s="17"/>
    </row>
    <row r="1157" spans="2:2">
      <c r="B1157" s="17"/>
    </row>
    <row r="1158" spans="2:2">
      <c r="B1158" s="17"/>
    </row>
    <row r="1159" spans="2:2">
      <c r="B1159" s="17"/>
    </row>
    <row r="1160" spans="2:2">
      <c r="B1160" s="17"/>
    </row>
    <row r="1161" spans="2:2">
      <c r="B1161" s="17"/>
    </row>
    <row r="1162" spans="2:2">
      <c r="B1162" s="17"/>
    </row>
    <row r="1163" spans="2:2">
      <c r="B1163" s="17"/>
    </row>
    <row r="1164" spans="2:2">
      <c r="B1164" s="17"/>
    </row>
    <row r="1165" spans="2:2">
      <c r="B1165" s="17"/>
    </row>
    <row r="1166" spans="2:2">
      <c r="B1166" s="17"/>
    </row>
    <row r="1167" spans="2:2">
      <c r="B1167" s="17"/>
    </row>
    <row r="1168" spans="2:2">
      <c r="B1168" s="17"/>
    </row>
    <row r="1169" spans="2:2">
      <c r="B1169" s="17"/>
    </row>
    <row r="1170" spans="2:2">
      <c r="B1170" s="17"/>
    </row>
    <row r="1171" spans="2:2">
      <c r="B1171" s="17"/>
    </row>
    <row r="1172" spans="2:2">
      <c r="B1172" s="17"/>
    </row>
    <row r="1173" spans="2:2">
      <c r="B1173" s="17"/>
    </row>
    <row r="1174" spans="2:2">
      <c r="B1174" s="17"/>
    </row>
    <row r="1175" spans="2:2">
      <c r="B1175" s="17"/>
    </row>
    <row r="1176" spans="2:2">
      <c r="B1176" s="17"/>
    </row>
    <row r="1177" spans="2:2">
      <c r="B1177" s="17"/>
    </row>
    <row r="1178" spans="2:2">
      <c r="B1178" s="17"/>
    </row>
    <row r="1179" spans="2:2">
      <c r="B1179" s="17"/>
    </row>
    <row r="1180" spans="2:2">
      <c r="B1180" s="17"/>
    </row>
    <row r="1181" spans="2:2">
      <c r="B1181" s="17"/>
    </row>
    <row r="1182" spans="2:2">
      <c r="B1182" s="17"/>
    </row>
    <row r="1183" spans="2:2">
      <c r="B1183" s="17"/>
    </row>
    <row r="1184" spans="2:2">
      <c r="B1184" s="17"/>
    </row>
    <row r="1185" spans="2:2">
      <c r="B1185" s="17"/>
    </row>
    <row r="1186" spans="2:2">
      <c r="B1186" s="17"/>
    </row>
    <row r="1187" spans="2:2">
      <c r="B1187" s="17"/>
    </row>
    <row r="1188" spans="2:2">
      <c r="B1188" s="17"/>
    </row>
    <row r="1189" spans="2:2">
      <c r="B1189" s="17"/>
    </row>
    <row r="1190" spans="2:2">
      <c r="B1190" s="17"/>
    </row>
    <row r="1191" spans="2:2">
      <c r="B1191" s="17"/>
    </row>
    <row r="1192" spans="2:2">
      <c r="B1192" s="17"/>
    </row>
    <row r="1193" spans="2:2">
      <c r="B1193" s="17"/>
    </row>
    <row r="1194" spans="2:2">
      <c r="B1194" s="17"/>
    </row>
    <row r="1195" spans="2:2">
      <c r="B1195" s="17"/>
    </row>
    <row r="1196" spans="2:2">
      <c r="B1196" s="17"/>
    </row>
    <row r="1197" spans="2:2">
      <c r="B1197" s="17"/>
    </row>
    <row r="1198" spans="2:2">
      <c r="B1198" s="17"/>
    </row>
    <row r="1199" spans="2:2">
      <c r="B1199" s="17"/>
    </row>
    <row r="1200" spans="2:2">
      <c r="B1200" s="17"/>
    </row>
    <row r="1201" spans="2:2">
      <c r="B1201" s="17"/>
    </row>
    <row r="1202" spans="2:2">
      <c r="B1202" s="17"/>
    </row>
    <row r="1203" spans="2:2">
      <c r="B1203" s="17"/>
    </row>
    <row r="1204" spans="2:2">
      <c r="B1204" s="17"/>
    </row>
    <row r="1205" spans="2:2">
      <c r="B1205" s="17"/>
    </row>
    <row r="1206" spans="2:2">
      <c r="B1206" s="17"/>
    </row>
    <row r="1207" spans="2:2">
      <c r="B1207" s="17"/>
    </row>
    <row r="1208" spans="2:2">
      <c r="B1208" s="17"/>
    </row>
    <row r="1209" spans="2:2">
      <c r="B1209" s="17"/>
    </row>
    <row r="1210" spans="2:2">
      <c r="B1210" s="17"/>
    </row>
    <row r="1211" spans="2:2">
      <c r="B1211" s="17"/>
    </row>
    <row r="1212" spans="2:2">
      <c r="B1212" s="17"/>
    </row>
    <row r="1213" spans="2:2">
      <c r="B1213" s="17"/>
    </row>
    <row r="1214" spans="2:2">
      <c r="B1214" s="17"/>
    </row>
    <row r="1215" spans="2:2">
      <c r="B1215" s="17"/>
    </row>
    <row r="1216" spans="2:2">
      <c r="B1216" s="17"/>
    </row>
    <row r="1217" spans="2:2">
      <c r="B1217" s="17"/>
    </row>
    <row r="1218" spans="2:2">
      <c r="B1218" s="17"/>
    </row>
    <row r="1219" spans="2:2">
      <c r="B1219" s="17"/>
    </row>
    <row r="1220" spans="2:2">
      <c r="B1220" s="17"/>
    </row>
    <row r="1221" spans="2:2">
      <c r="B1221" s="17"/>
    </row>
    <row r="1222" spans="2:2">
      <c r="B1222" s="17"/>
    </row>
    <row r="1223" spans="2:2">
      <c r="B1223" s="17"/>
    </row>
    <row r="1224" spans="2:2">
      <c r="B1224" s="17"/>
    </row>
    <row r="1225" spans="2:2">
      <c r="B1225" s="17"/>
    </row>
    <row r="1226" spans="2:2">
      <c r="B1226" s="17"/>
    </row>
    <row r="1227" spans="2:2">
      <c r="B1227" s="17"/>
    </row>
    <row r="1228" spans="2:2">
      <c r="B1228" s="17"/>
    </row>
    <row r="1229" spans="2:2">
      <c r="B1229" s="17"/>
    </row>
    <row r="1230" spans="2:2">
      <c r="B1230" s="17"/>
    </row>
    <row r="1231" spans="2:2">
      <c r="B1231" s="17"/>
    </row>
    <row r="1232" spans="2:2">
      <c r="B1232" s="17"/>
    </row>
    <row r="1233" spans="2:2">
      <c r="B1233" s="17"/>
    </row>
    <row r="1234" spans="2:2">
      <c r="B1234" s="17"/>
    </row>
    <row r="1235" spans="2:2">
      <c r="B1235" s="17"/>
    </row>
    <row r="1236" spans="2:2">
      <c r="B1236" s="17"/>
    </row>
    <row r="1237" spans="2:2">
      <c r="B1237" s="17"/>
    </row>
    <row r="1238" spans="2:2">
      <c r="B1238" s="17"/>
    </row>
    <row r="1239" spans="2:2">
      <c r="B1239" s="17"/>
    </row>
    <row r="1240" spans="2:2">
      <c r="B1240" s="17"/>
    </row>
    <row r="1241" spans="2:2">
      <c r="B1241" s="17"/>
    </row>
    <row r="1242" spans="2:2">
      <c r="B1242" s="17"/>
    </row>
    <row r="1243" spans="2:2">
      <c r="B1243" s="17"/>
    </row>
    <row r="1244" spans="2:2">
      <c r="B1244" s="17"/>
    </row>
    <row r="1245" spans="2:2">
      <c r="B1245" s="17"/>
    </row>
    <row r="1246" spans="2:2">
      <c r="B1246" s="17"/>
    </row>
    <row r="1247" spans="2:2">
      <c r="B1247" s="17"/>
    </row>
    <row r="1248" spans="2:2">
      <c r="B1248" s="17"/>
    </row>
    <row r="1249" spans="2:2">
      <c r="B1249" s="17"/>
    </row>
    <row r="1250" spans="2:2">
      <c r="B1250" s="17"/>
    </row>
    <row r="1251" spans="2:2">
      <c r="B1251" s="17"/>
    </row>
    <row r="1252" spans="2:2">
      <c r="B1252" s="17"/>
    </row>
    <row r="1253" spans="2:2">
      <c r="B1253" s="17"/>
    </row>
    <row r="1254" spans="2:2">
      <c r="B1254" s="17"/>
    </row>
    <row r="1255" spans="2:2">
      <c r="B1255" s="17"/>
    </row>
    <row r="1256" spans="2:2">
      <c r="B1256" s="17"/>
    </row>
    <row r="1257" spans="2:2">
      <c r="B1257" s="17"/>
    </row>
    <row r="1258" spans="2:2">
      <c r="B1258" s="17"/>
    </row>
    <row r="1259" spans="2:2">
      <c r="B1259" s="17"/>
    </row>
    <row r="1260" spans="2:2">
      <c r="B1260" s="17"/>
    </row>
    <row r="1261" spans="2:2">
      <c r="B1261" s="17"/>
    </row>
    <row r="1262" spans="2:2">
      <c r="B1262" s="17"/>
    </row>
    <row r="1263" spans="2:2">
      <c r="B1263" s="17"/>
    </row>
    <row r="1264" spans="2:2">
      <c r="B1264" s="17"/>
    </row>
    <row r="1265" spans="2:2">
      <c r="B1265" s="17"/>
    </row>
    <row r="1266" spans="2:2">
      <c r="B1266" s="17"/>
    </row>
    <row r="1267" spans="2:2">
      <c r="B1267" s="17"/>
    </row>
    <row r="1268" spans="2:2">
      <c r="B1268" s="17"/>
    </row>
    <row r="1269" spans="2:2">
      <c r="B1269" s="17"/>
    </row>
    <row r="1270" spans="2:2">
      <c r="B1270" s="17"/>
    </row>
    <row r="1271" spans="2:2">
      <c r="B1271" s="17"/>
    </row>
    <row r="1272" spans="2:2">
      <c r="B1272" s="17"/>
    </row>
    <row r="1273" spans="2:2">
      <c r="B1273" s="17"/>
    </row>
    <row r="1274" spans="2:2">
      <c r="B1274" s="17"/>
    </row>
    <row r="1275" spans="2:2">
      <c r="B1275" s="17"/>
    </row>
    <row r="1276" spans="2:2">
      <c r="B1276" s="17"/>
    </row>
    <row r="1277" spans="2:2">
      <c r="B1277" s="17"/>
    </row>
    <row r="1278" spans="2:2">
      <c r="B1278" s="17"/>
    </row>
    <row r="1279" spans="2:2">
      <c r="B1279" s="17"/>
    </row>
    <row r="1280" spans="2:2">
      <c r="B1280" s="17"/>
    </row>
    <row r="1281" spans="2:2">
      <c r="B1281" s="17"/>
    </row>
    <row r="1282" spans="2:2">
      <c r="B1282" s="17"/>
    </row>
    <row r="1283" spans="2:2">
      <c r="B1283" s="17"/>
    </row>
    <row r="1284" spans="2:2">
      <c r="B1284" s="17"/>
    </row>
    <row r="1285" spans="2:2">
      <c r="B1285" s="17"/>
    </row>
    <row r="1286" spans="2:2">
      <c r="B1286" s="17"/>
    </row>
    <row r="1287" spans="2:2">
      <c r="B1287" s="17"/>
    </row>
    <row r="1288" spans="2:2">
      <c r="B1288" s="17"/>
    </row>
    <row r="1289" spans="2:2">
      <c r="B1289" s="17"/>
    </row>
    <row r="1290" spans="2:2">
      <c r="B1290" s="17"/>
    </row>
    <row r="1291" spans="2:2">
      <c r="B1291" s="17"/>
    </row>
    <row r="1292" spans="2:2">
      <c r="B1292" s="17"/>
    </row>
    <row r="1293" spans="2:2">
      <c r="B1293" s="17"/>
    </row>
    <row r="1294" spans="2:2">
      <c r="B1294" s="17"/>
    </row>
    <row r="1295" spans="2:2">
      <c r="B1295" s="17"/>
    </row>
    <row r="1296" spans="2:2">
      <c r="B1296" s="17"/>
    </row>
    <row r="1297" spans="2:2">
      <c r="B1297" s="17"/>
    </row>
    <row r="1298" spans="2:2">
      <c r="B1298" s="17"/>
    </row>
    <row r="1299" spans="2:2">
      <c r="B1299" s="17"/>
    </row>
    <row r="1300" spans="2:2">
      <c r="B1300" s="17"/>
    </row>
    <row r="1301" spans="2:2">
      <c r="B1301" s="17"/>
    </row>
    <row r="1302" spans="2:2">
      <c r="B1302" s="17"/>
    </row>
    <row r="1303" spans="2:2">
      <c r="B1303" s="17"/>
    </row>
    <row r="1304" spans="2:2">
      <c r="B1304" s="17"/>
    </row>
    <row r="1305" spans="2:2">
      <c r="B1305" s="17"/>
    </row>
    <row r="1306" spans="2:2">
      <c r="B1306" s="17"/>
    </row>
    <row r="1307" spans="2:2">
      <c r="B1307" s="17"/>
    </row>
    <row r="1308" spans="2:2">
      <c r="B1308" s="17"/>
    </row>
    <row r="1309" spans="2:2">
      <c r="B1309" s="17"/>
    </row>
    <row r="1310" spans="2:2">
      <c r="B1310" s="17"/>
    </row>
    <row r="1311" spans="2:2">
      <c r="B1311" s="17"/>
    </row>
    <row r="1312" spans="2:2">
      <c r="B1312" s="17"/>
    </row>
    <row r="1313" spans="2:2">
      <c r="B1313" s="17"/>
    </row>
    <row r="1314" spans="2:2">
      <c r="B1314" s="17"/>
    </row>
    <row r="1315" spans="2:2">
      <c r="B1315" s="17"/>
    </row>
    <row r="1316" spans="2:2">
      <c r="B1316" s="17"/>
    </row>
    <row r="1317" spans="2:2">
      <c r="B1317" s="17"/>
    </row>
    <row r="1318" spans="2:2">
      <c r="B1318" s="17"/>
    </row>
    <row r="1319" spans="2:2">
      <c r="B1319" s="17"/>
    </row>
    <row r="1320" spans="2:2">
      <c r="B1320" s="17"/>
    </row>
    <row r="1321" spans="2:2">
      <c r="B1321" s="17"/>
    </row>
    <row r="1322" spans="2:2">
      <c r="B1322" s="17"/>
    </row>
    <row r="1323" spans="2:2">
      <c r="B1323" s="17"/>
    </row>
    <row r="1324" spans="2:2">
      <c r="B1324" s="17"/>
    </row>
    <row r="1325" spans="2:2">
      <c r="B1325" s="17"/>
    </row>
    <row r="1326" spans="2:2">
      <c r="B1326" s="17"/>
    </row>
    <row r="1327" spans="2:2">
      <c r="B1327" s="17"/>
    </row>
    <row r="1328" spans="2:2">
      <c r="B1328" s="17"/>
    </row>
    <row r="1329" spans="2:2">
      <c r="B1329" s="17"/>
    </row>
    <row r="1330" spans="2:2">
      <c r="B1330" s="17"/>
    </row>
    <row r="1331" spans="2:2">
      <c r="B1331" s="17"/>
    </row>
    <row r="1332" spans="2:2">
      <c r="B1332" s="17"/>
    </row>
    <row r="1333" spans="2:2">
      <c r="B1333" s="17"/>
    </row>
    <row r="1334" spans="2:2">
      <c r="B1334" s="17"/>
    </row>
    <row r="1335" spans="2:2">
      <c r="B1335" s="17"/>
    </row>
    <row r="1336" spans="2:2">
      <c r="B1336" s="17"/>
    </row>
    <row r="1337" spans="2:2">
      <c r="B1337" s="17"/>
    </row>
    <row r="1338" spans="2:2">
      <c r="B1338" s="17"/>
    </row>
    <row r="1339" spans="2:2">
      <c r="B1339" s="17"/>
    </row>
    <row r="1340" spans="2:2">
      <c r="B1340" s="17"/>
    </row>
    <row r="1341" spans="2:2">
      <c r="B1341" s="17"/>
    </row>
    <row r="1342" spans="2:2">
      <c r="B1342" s="17"/>
    </row>
    <row r="1343" spans="2:2">
      <c r="B1343" s="17"/>
    </row>
    <row r="1344" spans="2:2">
      <c r="B1344" s="17"/>
    </row>
    <row r="1345" spans="2:2">
      <c r="B1345" s="17"/>
    </row>
    <row r="1346" spans="2:2">
      <c r="B1346" s="17"/>
    </row>
    <row r="1347" spans="2:2">
      <c r="B1347" s="17"/>
    </row>
    <row r="1348" spans="2:2">
      <c r="B1348" s="17"/>
    </row>
    <row r="1349" spans="2:2">
      <c r="B1349" s="17"/>
    </row>
    <row r="1350" spans="2:2">
      <c r="B1350" s="17"/>
    </row>
    <row r="1351" spans="2:2">
      <c r="B1351" s="17"/>
    </row>
    <row r="1352" spans="2:2">
      <c r="B1352" s="17"/>
    </row>
    <row r="1353" spans="2:2">
      <c r="B1353" s="17"/>
    </row>
    <row r="1354" spans="2:2">
      <c r="B1354" s="17"/>
    </row>
    <row r="1355" spans="2:2">
      <c r="B1355" s="17"/>
    </row>
    <row r="1356" spans="2:2">
      <c r="B1356" s="17"/>
    </row>
    <row r="1357" spans="2:2">
      <c r="B1357" s="17"/>
    </row>
    <row r="1358" spans="2:2">
      <c r="B1358" s="17"/>
    </row>
    <row r="1359" spans="2:2">
      <c r="B1359" s="17"/>
    </row>
    <row r="1360" spans="2:2">
      <c r="B1360" s="17"/>
    </row>
    <row r="1361" spans="2:2">
      <c r="B1361" s="17"/>
    </row>
    <row r="1362" spans="2:2">
      <c r="B1362" s="17"/>
    </row>
    <row r="1363" spans="2:2">
      <c r="B1363" s="17"/>
    </row>
    <row r="1364" spans="2:2">
      <c r="B1364" s="17"/>
    </row>
    <row r="1365" spans="2:2">
      <c r="B1365" s="17"/>
    </row>
    <row r="1366" spans="2:2">
      <c r="B1366" s="17"/>
    </row>
    <row r="1367" spans="2:2">
      <c r="B1367" s="17"/>
    </row>
    <row r="1368" spans="2:2">
      <c r="B1368" s="17"/>
    </row>
    <row r="1369" spans="2:2">
      <c r="B1369" s="17"/>
    </row>
    <row r="1370" spans="2:2">
      <c r="B1370" s="17"/>
    </row>
    <row r="1371" spans="2:2">
      <c r="B1371" s="17"/>
    </row>
    <row r="1372" spans="2:2">
      <c r="B1372" s="17"/>
    </row>
    <row r="1373" spans="2:2">
      <c r="B1373" s="17"/>
    </row>
    <row r="1374" spans="2:2">
      <c r="B1374" s="17"/>
    </row>
    <row r="1375" spans="2:2">
      <c r="B1375" s="17"/>
    </row>
    <row r="1376" spans="2:2">
      <c r="B1376" s="17"/>
    </row>
    <row r="1377" spans="2:2">
      <c r="B1377" s="17"/>
    </row>
    <row r="1378" spans="2:2">
      <c r="B1378" s="17"/>
    </row>
    <row r="1379" spans="2:2">
      <c r="B1379" s="17"/>
    </row>
    <row r="1380" spans="2:2">
      <c r="B1380" s="17"/>
    </row>
    <row r="1381" spans="2:2">
      <c r="B1381" s="17"/>
    </row>
    <row r="1382" spans="2:2">
      <c r="B1382" s="17"/>
    </row>
    <row r="1383" spans="2:2">
      <c r="B1383" s="17"/>
    </row>
    <row r="1384" spans="2:2">
      <c r="B1384" s="17"/>
    </row>
    <row r="1385" spans="2:2">
      <c r="B1385" s="17"/>
    </row>
    <row r="1386" spans="2:2">
      <c r="B1386" s="17"/>
    </row>
    <row r="1387" spans="2:2">
      <c r="B1387" s="17"/>
    </row>
    <row r="1388" spans="2:2">
      <c r="B1388" s="17"/>
    </row>
    <row r="1389" spans="2:2">
      <c r="B1389" s="17"/>
    </row>
    <row r="1390" spans="2:2">
      <c r="B1390" s="17"/>
    </row>
    <row r="1391" spans="2:2">
      <c r="B1391" s="17"/>
    </row>
    <row r="1392" spans="2:2">
      <c r="B1392" s="17"/>
    </row>
  </sheetData>
  <mergeCells count="10">
    <mergeCell ref="B196:H196"/>
    <mergeCell ref="L194:M194"/>
    <mergeCell ref="A1:H1"/>
    <mergeCell ref="A3:H3"/>
    <mergeCell ref="B8:B9"/>
    <mergeCell ref="E8:E9"/>
    <mergeCell ref="F8:F9"/>
    <mergeCell ref="G8:G9"/>
    <mergeCell ref="H8:H9"/>
    <mergeCell ref="D4:E4"/>
  </mergeCells>
  <printOptions horizontalCentered="1" verticalCentered="1"/>
  <pageMargins left="0" right="0" top="0" bottom="0" header="0" footer="0"/>
  <pageSetup paperSize="9" scale="75" fitToHeight="5" orientation="landscape" r:id="rId1"/>
  <rowBreaks count="13" manualBreakCount="13">
    <brk id="26" max="16383" man="1"/>
    <brk id="34" max="16383" man="1"/>
    <brk id="41" max="16383" man="1"/>
    <brk id="48" max="16383" man="1"/>
    <brk id="54" max="16383" man="1"/>
    <brk id="61" max="16383" man="1"/>
    <brk id="68" max="16383" man="1"/>
    <brk id="82" max="16383" man="1"/>
    <brk id="89" max="16383" man="1"/>
    <brk id="96" max="16383" man="1"/>
    <brk id="103" max="16383" man="1"/>
    <brk id="110" max="16383" man="1"/>
    <brk id="118" max="16383" man="1"/>
  </rowBreaks>
  <legacyDrawing r:id="rId2"/>
  <oleObjects>
    <oleObject progId="Word.Document.8" shapeId="54273" r:id="rId3"/>
    <oleObject progId="Word.Document.8" shapeId="54274" r:id="rId4"/>
    <oleObject progId="Word.Document.8" shapeId="54275" r:id="rId5"/>
    <oleObject progId="Word.Document.8" shapeId="54276" r:id="rId6"/>
    <oleObject progId="Word.Document.8" shapeId="54277" r:id="rId7"/>
    <oleObject progId="Word.Document.8" shapeId="54278" r:id="rId8"/>
    <oleObject progId="Word.Document.8" shapeId="54279" r:id="rId9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R419"/>
  <sheetViews>
    <sheetView topLeftCell="A193" zoomScale="85" zoomScaleNormal="85" workbookViewId="0">
      <selection activeCell="Q198" sqref="Q198"/>
    </sheetView>
  </sheetViews>
  <sheetFormatPr defaultRowHeight="15"/>
  <cols>
    <col min="1" max="1" width="9.140625" style="148"/>
    <col min="2" max="2" width="30.5703125" style="148" customWidth="1"/>
    <col min="3" max="3" width="16.28515625" style="148" customWidth="1"/>
    <col min="4" max="4" width="18.140625" style="148" customWidth="1"/>
    <col min="5" max="5" width="17.28515625" style="148" customWidth="1"/>
    <col min="6" max="6" width="19.5703125" style="148" customWidth="1"/>
    <col min="7" max="7" width="17.42578125" style="424" customWidth="1"/>
    <col min="8" max="8" width="24.140625" style="424" customWidth="1"/>
    <col min="9" max="9" width="15" style="148" customWidth="1"/>
    <col min="10" max="11" width="9.140625" style="148"/>
    <col min="12" max="12" width="22.42578125" style="148" hidden="1" customWidth="1"/>
    <col min="13" max="13" width="26" style="148" hidden="1" customWidth="1"/>
    <col min="14" max="14" width="51.5703125" style="148" hidden="1" customWidth="1"/>
    <col min="15" max="15" width="9.28515625" style="148" hidden="1" customWidth="1"/>
    <col min="16" max="16" width="11.85546875" style="148" hidden="1" customWidth="1"/>
    <col min="17" max="17" width="9.140625" style="148"/>
    <col min="18" max="18" width="10.85546875" style="148" hidden="1" customWidth="1"/>
    <col min="19" max="16384" width="9.140625" style="148"/>
  </cols>
  <sheetData>
    <row r="1" spans="1:14" ht="23.25">
      <c r="A1" s="474" t="s">
        <v>43</v>
      </c>
      <c r="B1" s="474"/>
      <c r="C1" s="474"/>
      <c r="D1" s="474"/>
      <c r="E1" s="474"/>
      <c r="F1" s="474"/>
      <c r="G1" s="474"/>
      <c r="H1" s="474"/>
      <c r="I1" s="155"/>
    </row>
    <row r="2" spans="1:14" ht="15.75">
      <c r="A2" s="155"/>
      <c r="B2" s="155"/>
      <c r="C2" s="155"/>
      <c r="D2" s="155"/>
      <c r="E2" s="155"/>
      <c r="F2" s="1"/>
      <c r="I2" s="155"/>
    </row>
    <row r="3" spans="1:14" ht="18" customHeight="1">
      <c r="A3" s="475" t="s">
        <v>201</v>
      </c>
      <c r="B3" s="475"/>
      <c r="C3" s="475"/>
      <c r="D3" s="475"/>
      <c r="E3" s="475"/>
      <c r="F3" s="475"/>
      <c r="G3" s="475"/>
      <c r="H3" s="475"/>
      <c r="I3" s="155"/>
    </row>
    <row r="4" spans="1:14">
      <c r="A4" s="155"/>
      <c r="B4" s="155"/>
      <c r="C4" s="155"/>
      <c r="D4" s="484" t="s">
        <v>170</v>
      </c>
      <c r="E4" s="484"/>
      <c r="F4" s="155"/>
      <c r="I4" s="155"/>
    </row>
    <row r="5" spans="1:14">
      <c r="A5" s="155"/>
      <c r="B5" s="3" t="s">
        <v>9</v>
      </c>
      <c r="C5" s="155"/>
      <c r="D5" s="155"/>
      <c r="E5" s="155"/>
      <c r="F5" s="155"/>
      <c r="I5" s="155"/>
    </row>
    <row r="6" spans="1:14" ht="6" customHeight="1">
      <c r="A6" s="155"/>
      <c r="B6" s="4"/>
      <c r="C6" s="155"/>
      <c r="D6" s="155"/>
      <c r="E6" s="155"/>
      <c r="F6" s="155"/>
      <c r="I6" s="155"/>
    </row>
    <row r="7" spans="1:14" ht="6" customHeight="1" thickBot="1">
      <c r="A7" s="155"/>
      <c r="B7" s="4"/>
      <c r="C7" s="155"/>
      <c r="D7" s="155"/>
      <c r="E7" s="155"/>
      <c r="F7" s="155"/>
      <c r="I7" s="155"/>
    </row>
    <row r="8" spans="1:14" ht="40.5" customHeight="1">
      <c r="A8" s="155"/>
      <c r="B8" s="476" t="s">
        <v>2</v>
      </c>
      <c r="C8" s="55" t="s">
        <v>3</v>
      </c>
      <c r="D8" s="7" t="s">
        <v>3</v>
      </c>
      <c r="E8" s="476" t="s">
        <v>5</v>
      </c>
      <c r="F8" s="476" t="s">
        <v>6</v>
      </c>
      <c r="G8" s="476" t="s">
        <v>7</v>
      </c>
      <c r="H8" s="476" t="s">
        <v>8</v>
      </c>
      <c r="I8" s="155"/>
    </row>
    <row r="9" spans="1:14" ht="12" customHeight="1" thickBot="1">
      <c r="A9" s="155"/>
      <c r="B9" s="477"/>
      <c r="C9" s="56" t="s">
        <v>35</v>
      </c>
      <c r="D9" s="9" t="s">
        <v>4</v>
      </c>
      <c r="E9" s="477"/>
      <c r="F9" s="477"/>
      <c r="G9" s="477"/>
      <c r="H9" s="477"/>
      <c r="I9" s="155"/>
    </row>
    <row r="10" spans="1:14" ht="45">
      <c r="A10" s="127">
        <f>COUNTIF(B24:H183,B10)</f>
        <v>30</v>
      </c>
      <c r="B10" s="92" t="s">
        <v>123</v>
      </c>
      <c r="C10" s="32">
        <v>2</v>
      </c>
      <c r="D10" s="32"/>
      <c r="E10" s="128">
        <f t="shared" ref="E10:E22" si="0">C10+D10</f>
        <v>2</v>
      </c>
      <c r="F10" s="128">
        <f>ROUND(E10*15*0.15,0)</f>
        <v>5</v>
      </c>
      <c r="G10" s="226" t="s">
        <v>369</v>
      </c>
      <c r="H10" s="456"/>
      <c r="I10" s="155">
        <f>E10*15</f>
        <v>30</v>
      </c>
      <c r="J10" s="148">
        <f>A10-I10</f>
        <v>0</v>
      </c>
      <c r="N10" s="116" t="str">
        <f>A1</f>
        <v>ΤΕΧΝΙΚΟΣ ΜΑΓΕΙΡΙΚΗΣ ΤΕΧΝΗΣ ΑΡΧΙΜΑΓΕΙΡΑΣ (CHEF)</v>
      </c>
    </row>
    <row r="11" spans="1:14" ht="45">
      <c r="A11" s="127">
        <f>COUNTIF(B25:H183,B11)</f>
        <v>15</v>
      </c>
      <c r="B11" s="92" t="s">
        <v>241</v>
      </c>
      <c r="C11" s="32">
        <v>1</v>
      </c>
      <c r="D11" s="32"/>
      <c r="E11" s="128">
        <f t="shared" si="0"/>
        <v>1</v>
      </c>
      <c r="F11" s="128">
        <f>ROUND(E11*15*0.15,0)</f>
        <v>2</v>
      </c>
      <c r="G11" s="226" t="s">
        <v>370</v>
      </c>
      <c r="H11" s="456"/>
      <c r="I11" s="155">
        <f t="shared" ref="I11:I22" si="1">E11*15</f>
        <v>15</v>
      </c>
      <c r="J11" s="148">
        <f t="shared" ref="J11:J22" si="2">A11-I11</f>
        <v>0</v>
      </c>
      <c r="N11" s="119"/>
    </row>
    <row r="12" spans="1:14" s="155" customFormat="1" ht="30">
      <c r="A12" s="127">
        <f>COUNTIF(B25:H183,B12)</f>
        <v>15</v>
      </c>
      <c r="B12" s="92" t="s">
        <v>242</v>
      </c>
      <c r="C12" s="32"/>
      <c r="D12" s="32">
        <v>1</v>
      </c>
      <c r="E12" s="128">
        <f>C12+D12</f>
        <v>1</v>
      </c>
      <c r="F12" s="128">
        <f>ROUND(E12*15*0.15,0)</f>
        <v>2</v>
      </c>
      <c r="G12" s="425"/>
      <c r="H12" s="226" t="s">
        <v>370</v>
      </c>
      <c r="I12" s="155">
        <f>E12*15</f>
        <v>15</v>
      </c>
      <c r="J12" s="155">
        <f>A12-I12</f>
        <v>0</v>
      </c>
      <c r="N12" s="119"/>
    </row>
    <row r="13" spans="1:14" ht="45">
      <c r="A13" s="127">
        <f>COUNTIF(B26:H183,B13)</f>
        <v>14</v>
      </c>
      <c r="B13" s="92" t="s">
        <v>243</v>
      </c>
      <c r="C13" s="32">
        <v>1</v>
      </c>
      <c r="D13" s="32"/>
      <c r="E13" s="128">
        <f t="shared" si="0"/>
        <v>1</v>
      </c>
      <c r="F13" s="128">
        <f t="shared" ref="F13:F22" si="3">ROUND(E13*15*0.15,0)</f>
        <v>2</v>
      </c>
      <c r="G13" s="226" t="s">
        <v>371</v>
      </c>
      <c r="H13" s="425"/>
      <c r="I13" s="155">
        <f t="shared" si="1"/>
        <v>15</v>
      </c>
      <c r="J13" s="148">
        <f t="shared" si="2"/>
        <v>-1</v>
      </c>
      <c r="N13" s="119" t="str">
        <f>A3</f>
        <v>Β’ Εξάμηνο   -  ΑΙΘΟΥΣΑ : 18</v>
      </c>
    </row>
    <row r="14" spans="1:14" ht="45">
      <c r="A14" s="127">
        <f>COUNTIF(B27:H183,B14)</f>
        <v>30</v>
      </c>
      <c r="B14" s="92" t="s">
        <v>244</v>
      </c>
      <c r="C14" s="32"/>
      <c r="D14" s="32">
        <v>2</v>
      </c>
      <c r="E14" s="128">
        <f t="shared" si="0"/>
        <v>2</v>
      </c>
      <c r="F14" s="128">
        <f t="shared" si="3"/>
        <v>5</v>
      </c>
      <c r="G14" s="226" t="s">
        <v>371</v>
      </c>
      <c r="H14" s="226"/>
      <c r="I14" s="155">
        <f t="shared" si="1"/>
        <v>30</v>
      </c>
      <c r="J14" s="148">
        <f t="shared" si="2"/>
        <v>0</v>
      </c>
      <c r="N14" s="119"/>
    </row>
    <row r="15" spans="1:14" ht="30">
      <c r="A15" s="127">
        <f>COUNTIF(B28:H183,B15)</f>
        <v>30</v>
      </c>
      <c r="B15" s="92" t="s">
        <v>245</v>
      </c>
      <c r="C15" s="32">
        <v>2</v>
      </c>
      <c r="D15" s="32"/>
      <c r="E15" s="128">
        <f t="shared" si="0"/>
        <v>2</v>
      </c>
      <c r="F15" s="128">
        <f t="shared" si="3"/>
        <v>5</v>
      </c>
      <c r="G15" s="226"/>
      <c r="H15" s="226" t="s">
        <v>371</v>
      </c>
      <c r="I15" s="155">
        <f t="shared" si="1"/>
        <v>30</v>
      </c>
      <c r="J15" s="148">
        <f t="shared" si="2"/>
        <v>0</v>
      </c>
      <c r="N15" s="117" t="s">
        <v>170</v>
      </c>
    </row>
    <row r="16" spans="1:14" ht="30.75" thickBot="1">
      <c r="A16" s="127">
        <f>COUNTIF(B27:H183,B16)</f>
        <v>45</v>
      </c>
      <c r="B16" s="92" t="s">
        <v>246</v>
      </c>
      <c r="C16" s="32"/>
      <c r="D16" s="32">
        <v>3</v>
      </c>
      <c r="E16" s="128">
        <f t="shared" si="0"/>
        <v>3</v>
      </c>
      <c r="F16" s="128">
        <f t="shared" si="3"/>
        <v>7</v>
      </c>
      <c r="G16" s="425"/>
      <c r="H16" s="226" t="s">
        <v>371</v>
      </c>
      <c r="I16" s="155">
        <f t="shared" si="1"/>
        <v>45</v>
      </c>
      <c r="J16" s="148">
        <f t="shared" si="2"/>
        <v>0</v>
      </c>
      <c r="N16" s="113"/>
    </row>
    <row r="17" spans="1:12" ht="30">
      <c r="A17" s="127">
        <f>COUNTIF(B27:H183,B17)</f>
        <v>45</v>
      </c>
      <c r="B17" s="92" t="s">
        <v>46</v>
      </c>
      <c r="C17" s="32"/>
      <c r="D17" s="32">
        <v>3</v>
      </c>
      <c r="E17" s="128">
        <f t="shared" si="0"/>
        <v>3</v>
      </c>
      <c r="F17" s="128">
        <f t="shared" si="3"/>
        <v>7</v>
      </c>
      <c r="G17" s="226"/>
      <c r="H17" s="226" t="s">
        <v>371</v>
      </c>
      <c r="I17" s="155">
        <f t="shared" si="1"/>
        <v>45</v>
      </c>
      <c r="J17" s="148">
        <f t="shared" si="2"/>
        <v>0</v>
      </c>
    </row>
    <row r="18" spans="1:12" ht="45">
      <c r="A18" s="127">
        <f>COUNTIF(B27:H183,B18)</f>
        <v>30</v>
      </c>
      <c r="B18" s="92" t="s">
        <v>231</v>
      </c>
      <c r="C18" s="32">
        <v>2</v>
      </c>
      <c r="D18" s="32"/>
      <c r="E18" s="128">
        <f t="shared" si="0"/>
        <v>2</v>
      </c>
      <c r="F18" s="128">
        <f t="shared" si="3"/>
        <v>5</v>
      </c>
      <c r="G18" s="226" t="s">
        <v>371</v>
      </c>
      <c r="H18" s="456"/>
      <c r="I18" s="155">
        <f t="shared" si="1"/>
        <v>30</v>
      </c>
      <c r="J18" s="148">
        <f t="shared" si="2"/>
        <v>0</v>
      </c>
    </row>
    <row r="19" spans="1:12" ht="45">
      <c r="A19" s="8">
        <f>COUNTIF(B24:H183,B19)</f>
        <v>14</v>
      </c>
      <c r="B19" s="92" t="s">
        <v>225</v>
      </c>
      <c r="C19" s="128">
        <v>1</v>
      </c>
      <c r="D19" s="32"/>
      <c r="E19" s="128">
        <f t="shared" si="0"/>
        <v>1</v>
      </c>
      <c r="F19" s="128">
        <f t="shared" si="3"/>
        <v>2</v>
      </c>
      <c r="G19" s="226" t="s">
        <v>372</v>
      </c>
      <c r="H19" s="456"/>
      <c r="I19" s="155">
        <f t="shared" si="1"/>
        <v>15</v>
      </c>
      <c r="J19" s="148">
        <f t="shared" si="2"/>
        <v>-1</v>
      </c>
    </row>
    <row r="20" spans="1:12" ht="45">
      <c r="A20" s="8">
        <f>COUNTIF(B24:H183,B20)</f>
        <v>30</v>
      </c>
      <c r="B20" s="92" t="s">
        <v>226</v>
      </c>
      <c r="C20" s="128">
        <v>2</v>
      </c>
      <c r="D20" s="32"/>
      <c r="E20" s="128">
        <f t="shared" si="0"/>
        <v>2</v>
      </c>
      <c r="F20" s="128">
        <f t="shared" si="3"/>
        <v>5</v>
      </c>
      <c r="G20" s="226" t="s">
        <v>357</v>
      </c>
      <c r="H20" s="456"/>
      <c r="I20" s="155">
        <f t="shared" si="1"/>
        <v>30</v>
      </c>
      <c r="J20" s="148">
        <f t="shared" si="2"/>
        <v>0</v>
      </c>
    </row>
    <row r="21" spans="1:12">
      <c r="A21" s="8">
        <f>COUNTIF(B24:H183,B21)</f>
        <v>0</v>
      </c>
      <c r="B21" s="128"/>
      <c r="C21" s="128"/>
      <c r="D21" s="128"/>
      <c r="E21" s="128">
        <f t="shared" si="0"/>
        <v>0</v>
      </c>
      <c r="F21" s="128">
        <f t="shared" si="3"/>
        <v>0</v>
      </c>
      <c r="G21" s="128"/>
      <c r="H21" s="128"/>
      <c r="I21" s="155">
        <f t="shared" si="1"/>
        <v>0</v>
      </c>
      <c r="J21" s="148">
        <f t="shared" si="2"/>
        <v>0</v>
      </c>
    </row>
    <row r="22" spans="1:12">
      <c r="A22" s="8">
        <f>COUNTIF(B24:H183,B22)</f>
        <v>0</v>
      </c>
      <c r="B22" s="128"/>
      <c r="C22" s="128"/>
      <c r="D22" s="128"/>
      <c r="E22" s="128">
        <f t="shared" si="0"/>
        <v>0</v>
      </c>
      <c r="F22" s="128">
        <f t="shared" si="3"/>
        <v>0</v>
      </c>
      <c r="G22" s="128"/>
      <c r="H22" s="128"/>
      <c r="I22" s="155">
        <f t="shared" si="1"/>
        <v>0</v>
      </c>
      <c r="J22" s="148">
        <f t="shared" si="2"/>
        <v>0</v>
      </c>
    </row>
    <row r="23" spans="1:12">
      <c r="A23" s="155">
        <f>SUM(A10:A22)</f>
        <v>298</v>
      </c>
      <c r="B23" s="127" t="s">
        <v>20</v>
      </c>
      <c r="C23" s="163">
        <f>SUM(C10:C22)</f>
        <v>11</v>
      </c>
      <c r="D23" s="163">
        <f>SUM(D10:D22)</f>
        <v>9</v>
      </c>
      <c r="E23" s="127"/>
      <c r="F23" s="127"/>
      <c r="G23" s="92"/>
      <c r="H23" s="92"/>
      <c r="I23" s="155"/>
    </row>
    <row r="24" spans="1:12">
      <c r="A24" s="155"/>
      <c r="B24" s="155"/>
      <c r="C24" s="155"/>
      <c r="D24" s="155"/>
      <c r="E24" s="155"/>
      <c r="F24" s="155"/>
      <c r="I24" s="155"/>
    </row>
    <row r="25" spans="1:12" ht="15" hidden="1" customHeight="1">
      <c r="A25" s="155"/>
      <c r="B25" s="155"/>
      <c r="C25" s="155"/>
      <c r="D25" s="155"/>
      <c r="E25" s="155"/>
      <c r="F25" s="155"/>
      <c r="I25" s="155"/>
    </row>
    <row r="26" spans="1:12" ht="15" hidden="1" customHeight="1">
      <c r="A26" s="155"/>
      <c r="B26" s="155"/>
      <c r="C26" s="155"/>
      <c r="D26" s="155"/>
      <c r="E26" s="155"/>
      <c r="F26" s="155"/>
      <c r="I26" s="155"/>
    </row>
    <row r="27" spans="1:12" ht="31.5" hidden="1" customHeight="1">
      <c r="A27" s="155">
        <v>1</v>
      </c>
      <c r="B27" s="5" t="s">
        <v>0</v>
      </c>
      <c r="C27" s="5" t="s">
        <v>1</v>
      </c>
      <c r="D27" s="5" t="s">
        <v>114</v>
      </c>
      <c r="E27" s="5" t="s">
        <v>115</v>
      </c>
      <c r="F27" s="5" t="s">
        <v>116</v>
      </c>
      <c r="G27" s="5" t="s">
        <v>134</v>
      </c>
      <c r="H27" s="5" t="s">
        <v>151</v>
      </c>
      <c r="I27" s="155"/>
      <c r="K27" s="17"/>
    </row>
    <row r="28" spans="1:12" ht="15" hidden="1" customHeight="1">
      <c r="A28" s="155"/>
      <c r="B28" s="6">
        <v>1</v>
      </c>
      <c r="C28" s="15" t="s">
        <v>11</v>
      </c>
      <c r="D28" s="78"/>
      <c r="E28" s="78"/>
      <c r="F28" s="31"/>
      <c r="G28" s="31"/>
      <c r="H28" s="31"/>
      <c r="I28" s="155"/>
      <c r="K28" s="74"/>
    </row>
    <row r="29" spans="1:12" ht="15" hidden="1" customHeight="1">
      <c r="A29" s="155"/>
      <c r="B29" s="6">
        <v>2</v>
      </c>
      <c r="C29" s="15" t="s">
        <v>12</v>
      </c>
      <c r="D29" s="78"/>
      <c r="E29" s="78"/>
      <c r="F29" s="31"/>
      <c r="G29" s="31"/>
      <c r="H29" s="31"/>
      <c r="I29" s="155"/>
      <c r="K29" s="74"/>
    </row>
    <row r="30" spans="1:12" ht="15" hidden="1" customHeight="1">
      <c r="A30" s="155"/>
      <c r="B30" s="6">
        <v>3</v>
      </c>
      <c r="C30" s="15" t="s">
        <v>13</v>
      </c>
      <c r="D30" s="78"/>
      <c r="E30" s="78"/>
      <c r="F30" s="31"/>
      <c r="G30" s="31"/>
      <c r="H30" s="31"/>
      <c r="I30" s="155"/>
      <c r="J30" s="81"/>
      <c r="K30" s="74"/>
      <c r="L30" s="86"/>
    </row>
    <row r="31" spans="1:12" ht="15" hidden="1" customHeight="1">
      <c r="A31" s="155"/>
      <c r="B31" s="6">
        <v>4</v>
      </c>
      <c r="C31" s="15" t="s">
        <v>14</v>
      </c>
      <c r="D31" s="78"/>
      <c r="E31" s="78"/>
      <c r="F31" s="31"/>
      <c r="G31" s="31"/>
      <c r="H31" s="31"/>
      <c r="I31" s="155"/>
      <c r="J31" s="109"/>
      <c r="K31" s="109"/>
      <c r="L31" s="86"/>
    </row>
    <row r="32" spans="1:12" ht="15" hidden="1" customHeight="1">
      <c r="A32" s="155"/>
      <c r="B32" s="163">
        <v>5</v>
      </c>
      <c r="C32" s="261" t="s">
        <v>15</v>
      </c>
      <c r="D32" s="78"/>
      <c r="E32" s="78"/>
      <c r="F32" s="92"/>
      <c r="G32" s="92"/>
      <c r="H32" s="92"/>
      <c r="I32" s="155"/>
      <c r="J32" s="17"/>
      <c r="K32" s="17"/>
      <c r="L32" s="17"/>
    </row>
    <row r="33" spans="1:11" ht="15" hidden="1" customHeight="1">
      <c r="A33" s="155"/>
      <c r="B33" s="155"/>
      <c r="C33" s="222"/>
      <c r="D33" s="155"/>
      <c r="E33" s="155"/>
      <c r="F33" s="155"/>
      <c r="I33" s="155"/>
    </row>
    <row r="34" spans="1:11" ht="31.5" hidden="1" customHeight="1">
      <c r="A34" s="155">
        <v>1</v>
      </c>
      <c r="B34" s="5" t="s">
        <v>0</v>
      </c>
      <c r="C34" s="5" t="s">
        <v>1</v>
      </c>
      <c r="D34" s="5" t="s">
        <v>152</v>
      </c>
      <c r="E34" s="5" t="s">
        <v>153</v>
      </c>
      <c r="F34" s="5" t="s">
        <v>154</v>
      </c>
      <c r="G34" s="5" t="s">
        <v>155</v>
      </c>
      <c r="H34" s="5" t="s">
        <v>156</v>
      </c>
      <c r="I34" s="155"/>
    </row>
    <row r="35" spans="1:11" ht="15" hidden="1" customHeight="1">
      <c r="A35" s="155"/>
      <c r="B35" s="6">
        <v>1</v>
      </c>
      <c r="C35" s="15" t="s">
        <v>11</v>
      </c>
      <c r="D35" s="92"/>
      <c r="E35" s="92"/>
      <c r="F35" s="92"/>
      <c r="G35" s="92"/>
      <c r="H35" s="92"/>
      <c r="I35" s="155"/>
      <c r="K35" s="17"/>
    </row>
    <row r="36" spans="1:11" ht="15" hidden="1" customHeight="1">
      <c r="A36" s="155"/>
      <c r="B36" s="6">
        <v>2</v>
      </c>
      <c r="C36" s="15" t="s">
        <v>12</v>
      </c>
      <c r="D36" s="92"/>
      <c r="E36" s="92"/>
      <c r="F36" s="92"/>
      <c r="G36" s="92"/>
      <c r="H36" s="92"/>
      <c r="I36" s="155"/>
      <c r="K36" s="74"/>
    </row>
    <row r="37" spans="1:11" ht="15" hidden="1" customHeight="1">
      <c r="A37" s="155"/>
      <c r="B37" s="6">
        <v>3</v>
      </c>
      <c r="C37" s="15" t="s">
        <v>13</v>
      </c>
      <c r="D37" s="92"/>
      <c r="E37" s="92"/>
      <c r="F37" s="92"/>
      <c r="G37" s="92"/>
      <c r="H37" s="92"/>
      <c r="I37" s="155"/>
      <c r="K37" s="74"/>
    </row>
    <row r="38" spans="1:11" ht="15" hidden="1" customHeight="1">
      <c r="A38" s="155"/>
      <c r="B38" s="6">
        <v>4</v>
      </c>
      <c r="C38" s="15" t="s">
        <v>14</v>
      </c>
      <c r="D38" s="92"/>
      <c r="E38" s="92"/>
      <c r="F38" s="92"/>
      <c r="G38" s="92"/>
      <c r="H38" s="92"/>
      <c r="I38" s="155"/>
    </row>
    <row r="39" spans="1:11" ht="15" hidden="1" customHeight="1">
      <c r="A39" s="155"/>
      <c r="B39" s="163">
        <v>5</v>
      </c>
      <c r="C39" s="261" t="s">
        <v>15</v>
      </c>
      <c r="D39" s="92"/>
      <c r="E39" s="92"/>
      <c r="F39" s="127"/>
      <c r="G39" s="92"/>
      <c r="H39" s="92"/>
      <c r="I39" s="155"/>
    </row>
    <row r="40" spans="1:11" ht="15.75" thickBot="1">
      <c r="A40" s="155"/>
      <c r="B40" s="155"/>
      <c r="C40" s="135"/>
      <c r="D40" s="155"/>
      <c r="E40" s="155"/>
      <c r="F40" s="155"/>
      <c r="I40" s="155"/>
    </row>
    <row r="41" spans="1:11" ht="33" thickTop="1" thickBot="1">
      <c r="A41" s="225">
        <v>2</v>
      </c>
      <c r="B41" s="297" t="s">
        <v>0</v>
      </c>
      <c r="C41" s="297" t="s">
        <v>1</v>
      </c>
      <c r="D41" s="297" t="s">
        <v>162</v>
      </c>
      <c r="E41" s="297" t="s">
        <v>163</v>
      </c>
      <c r="F41" s="406" t="s">
        <v>254</v>
      </c>
      <c r="G41" s="406" t="s">
        <v>165</v>
      </c>
      <c r="H41" s="406" t="s">
        <v>255</v>
      </c>
      <c r="I41" s="225"/>
    </row>
    <row r="42" spans="1:11" ht="46.5" thickTop="1" thickBot="1">
      <c r="A42" s="225"/>
      <c r="B42" s="304">
        <v>1</v>
      </c>
      <c r="C42" s="305" t="s">
        <v>11</v>
      </c>
      <c r="D42" s="315"/>
      <c r="E42" s="407"/>
      <c r="F42" s="409" t="s">
        <v>226</v>
      </c>
      <c r="G42" s="409" t="s">
        <v>231</v>
      </c>
      <c r="H42" s="409" t="s">
        <v>231</v>
      </c>
      <c r="I42" s="225"/>
    </row>
    <row r="43" spans="1:11" ht="31.5" thickTop="1" thickBot="1">
      <c r="A43" s="225"/>
      <c r="B43" s="304">
        <v>2</v>
      </c>
      <c r="C43" s="305" t="s">
        <v>12</v>
      </c>
      <c r="D43" s="318"/>
      <c r="E43" s="408"/>
      <c r="F43" s="409" t="s">
        <v>226</v>
      </c>
      <c r="G43" s="409" t="s">
        <v>246</v>
      </c>
      <c r="H43" s="409" t="s">
        <v>46</v>
      </c>
      <c r="I43" s="225"/>
    </row>
    <row r="44" spans="1:11" ht="31.5" thickTop="1" thickBot="1">
      <c r="A44" s="225"/>
      <c r="B44" s="304">
        <v>3</v>
      </c>
      <c r="C44" s="305" t="s">
        <v>13</v>
      </c>
      <c r="D44" s="318"/>
      <c r="E44" s="408"/>
      <c r="F44" s="409" t="s">
        <v>245</v>
      </c>
      <c r="G44" s="409" t="s">
        <v>246</v>
      </c>
      <c r="H44" s="409" t="s">
        <v>46</v>
      </c>
      <c r="I44" s="225"/>
    </row>
    <row r="45" spans="1:11" ht="31.5" thickTop="1" thickBot="1">
      <c r="A45" s="225"/>
      <c r="B45" s="304">
        <v>4</v>
      </c>
      <c r="C45" s="305" t="s">
        <v>14</v>
      </c>
      <c r="D45" s="318"/>
      <c r="E45" s="408"/>
      <c r="F45" s="409" t="s">
        <v>245</v>
      </c>
      <c r="G45" s="409" t="s">
        <v>246</v>
      </c>
      <c r="H45" s="409" t="s">
        <v>46</v>
      </c>
      <c r="I45" s="225"/>
    </row>
    <row r="46" spans="1:11" ht="16.5" thickTop="1" thickBot="1">
      <c r="A46" s="225"/>
      <c r="B46" s="311">
        <v>5</v>
      </c>
      <c r="C46" s="305" t="s">
        <v>15</v>
      </c>
      <c r="D46" s="312"/>
      <c r="E46" s="313"/>
      <c r="F46" s="330"/>
      <c r="G46" s="330"/>
      <c r="H46" s="331"/>
      <c r="I46" s="225"/>
    </row>
    <row r="47" spans="1:11" ht="16.5" thickTop="1" thickBot="1">
      <c r="A47" s="155"/>
      <c r="B47" s="225"/>
      <c r="C47" s="225"/>
      <c r="D47" s="225"/>
      <c r="E47" s="225"/>
      <c r="F47" s="225"/>
      <c r="G47" s="425"/>
      <c r="H47" s="425"/>
    </row>
    <row r="48" spans="1:11" ht="32.25" thickTop="1">
      <c r="A48" s="155"/>
      <c r="B48" s="347" t="s">
        <v>0</v>
      </c>
      <c r="C48" s="347" t="s">
        <v>1</v>
      </c>
      <c r="D48" s="406" t="s">
        <v>256</v>
      </c>
      <c r="E48" s="406" t="s">
        <v>257</v>
      </c>
      <c r="F48" s="406" t="s">
        <v>258</v>
      </c>
      <c r="G48" s="406" t="s">
        <v>259</v>
      </c>
      <c r="H48" s="406" t="s">
        <v>260</v>
      </c>
    </row>
    <row r="49" spans="1:9" ht="45">
      <c r="A49" s="155">
        <v>3</v>
      </c>
      <c r="B49" s="348">
        <v>1</v>
      </c>
      <c r="C49" s="385" t="s">
        <v>11</v>
      </c>
      <c r="D49" s="373" t="s">
        <v>123</v>
      </c>
      <c r="E49" s="373" t="s">
        <v>225</v>
      </c>
      <c r="F49" s="373" t="s">
        <v>226</v>
      </c>
      <c r="G49" s="373" t="s">
        <v>231</v>
      </c>
      <c r="H49" s="373" t="s">
        <v>231</v>
      </c>
      <c r="I49" s="265"/>
    </row>
    <row r="50" spans="1:9" ht="45">
      <c r="A50" s="155"/>
      <c r="B50" s="348">
        <v>2</v>
      </c>
      <c r="C50" s="385" t="s">
        <v>12</v>
      </c>
      <c r="D50" s="373" t="s">
        <v>123</v>
      </c>
      <c r="E50" s="373" t="s">
        <v>243</v>
      </c>
      <c r="F50" s="373" t="s">
        <v>226</v>
      </c>
      <c r="G50" s="373" t="s">
        <v>246</v>
      </c>
      <c r="H50" s="373" t="s">
        <v>46</v>
      </c>
      <c r="I50" s="265"/>
    </row>
    <row r="51" spans="1:9" ht="45">
      <c r="A51" s="155"/>
      <c r="B51" s="348">
        <v>3</v>
      </c>
      <c r="C51" s="385" t="s">
        <v>13</v>
      </c>
      <c r="D51" s="373" t="s">
        <v>241</v>
      </c>
      <c r="E51" s="373" t="s">
        <v>244</v>
      </c>
      <c r="F51" s="373" t="s">
        <v>245</v>
      </c>
      <c r="G51" s="373" t="s">
        <v>246</v>
      </c>
      <c r="H51" s="373" t="s">
        <v>46</v>
      </c>
    </row>
    <row r="52" spans="1:9" ht="45">
      <c r="A52" s="155"/>
      <c r="B52" s="348">
        <v>4</v>
      </c>
      <c r="C52" s="385" t="s">
        <v>14</v>
      </c>
      <c r="D52" s="373" t="s">
        <v>242</v>
      </c>
      <c r="E52" s="373" t="s">
        <v>244</v>
      </c>
      <c r="F52" s="373" t="s">
        <v>245</v>
      </c>
      <c r="G52" s="373" t="s">
        <v>246</v>
      </c>
      <c r="H52" s="373" t="s">
        <v>46</v>
      </c>
    </row>
    <row r="53" spans="1:9">
      <c r="A53" s="155"/>
      <c r="B53" s="350">
        <v>5</v>
      </c>
      <c r="C53" s="349" t="s">
        <v>15</v>
      </c>
      <c r="D53" s="228"/>
      <c r="E53" s="226"/>
      <c r="F53" s="228"/>
      <c r="G53" s="226"/>
      <c r="H53" s="226"/>
    </row>
    <row r="54" spans="1:9" ht="15.75" thickBot="1">
      <c r="A54" s="155"/>
      <c r="B54" s="350"/>
      <c r="C54" s="349"/>
      <c r="D54" s="256"/>
      <c r="E54" s="226"/>
      <c r="F54" s="228"/>
      <c r="G54" s="226"/>
      <c r="H54" s="226"/>
    </row>
    <row r="55" spans="1:9" ht="32.25" thickTop="1">
      <c r="A55" s="155">
        <v>4</v>
      </c>
      <c r="B55" s="347" t="s">
        <v>0</v>
      </c>
      <c r="C55" s="347" t="s">
        <v>1</v>
      </c>
      <c r="D55" s="406" t="s">
        <v>261</v>
      </c>
      <c r="E55" s="404" t="s">
        <v>262</v>
      </c>
      <c r="F55" s="386" t="s">
        <v>263</v>
      </c>
      <c r="G55" s="386" t="s">
        <v>264</v>
      </c>
      <c r="H55" s="404" t="s">
        <v>265</v>
      </c>
    </row>
    <row r="56" spans="1:9" ht="45">
      <c r="A56" s="155"/>
      <c r="B56" s="348">
        <v>1</v>
      </c>
      <c r="C56" s="385" t="s">
        <v>11</v>
      </c>
      <c r="D56" s="373" t="s">
        <v>123</v>
      </c>
      <c r="E56" s="373" t="s">
        <v>225</v>
      </c>
      <c r="F56" s="373" t="s">
        <v>226</v>
      </c>
      <c r="G56" s="373" t="s">
        <v>231</v>
      </c>
      <c r="H56" s="373" t="s">
        <v>231</v>
      </c>
    </row>
    <row r="57" spans="1:9" ht="45">
      <c r="A57" s="155"/>
      <c r="B57" s="348">
        <v>2</v>
      </c>
      <c r="C57" s="385" t="s">
        <v>12</v>
      </c>
      <c r="D57" s="373" t="s">
        <v>123</v>
      </c>
      <c r="E57" s="373" t="s">
        <v>243</v>
      </c>
      <c r="F57" s="373" t="s">
        <v>226</v>
      </c>
      <c r="G57" s="373" t="s">
        <v>246</v>
      </c>
      <c r="H57" s="373" t="s">
        <v>46</v>
      </c>
    </row>
    <row r="58" spans="1:9" ht="45">
      <c r="A58" s="155"/>
      <c r="B58" s="348">
        <v>3</v>
      </c>
      <c r="C58" s="385" t="s">
        <v>13</v>
      </c>
      <c r="D58" s="373"/>
      <c r="E58" s="373" t="s">
        <v>244</v>
      </c>
      <c r="F58" s="373" t="s">
        <v>245</v>
      </c>
      <c r="G58" s="373" t="s">
        <v>246</v>
      </c>
      <c r="H58" s="373" t="s">
        <v>46</v>
      </c>
    </row>
    <row r="59" spans="1:9" ht="45">
      <c r="A59" s="155"/>
      <c r="B59" s="348">
        <v>4</v>
      </c>
      <c r="C59" s="385" t="s">
        <v>14</v>
      </c>
      <c r="D59" s="373"/>
      <c r="E59" s="373" t="s">
        <v>244</v>
      </c>
      <c r="F59" s="373" t="s">
        <v>245</v>
      </c>
      <c r="G59" s="373" t="s">
        <v>246</v>
      </c>
      <c r="H59" s="373" t="s">
        <v>46</v>
      </c>
    </row>
    <row r="60" spans="1:9">
      <c r="A60" s="155"/>
      <c r="B60" s="350">
        <v>5</v>
      </c>
      <c r="C60" s="349" t="s">
        <v>15</v>
      </c>
      <c r="D60" s="226"/>
      <c r="E60" s="226"/>
      <c r="F60" s="226"/>
      <c r="G60" s="226"/>
      <c r="H60" s="226"/>
    </row>
    <row r="61" spans="1:9">
      <c r="A61" s="155"/>
      <c r="B61" s="225"/>
      <c r="C61" s="225"/>
      <c r="D61" s="225"/>
      <c r="E61" s="225"/>
      <c r="F61" s="225"/>
      <c r="G61" s="425"/>
      <c r="H61" s="425"/>
    </row>
    <row r="62" spans="1:9" ht="31.5">
      <c r="A62" s="155">
        <v>5</v>
      </c>
      <c r="B62" s="347" t="s">
        <v>0</v>
      </c>
      <c r="C62" s="347" t="s">
        <v>1</v>
      </c>
      <c r="D62" s="405" t="s">
        <v>266</v>
      </c>
      <c r="E62" s="404" t="s">
        <v>267</v>
      </c>
      <c r="F62" s="386" t="s">
        <v>268</v>
      </c>
      <c r="G62" s="386" t="s">
        <v>269</v>
      </c>
      <c r="H62" s="347" t="s">
        <v>270</v>
      </c>
    </row>
    <row r="63" spans="1:9" ht="45">
      <c r="A63" s="155"/>
      <c r="B63" s="348">
        <v>1</v>
      </c>
      <c r="C63" s="385" t="s">
        <v>11</v>
      </c>
      <c r="D63" s="420" t="s">
        <v>341</v>
      </c>
      <c r="E63" s="226" t="s">
        <v>225</v>
      </c>
      <c r="F63" s="226" t="s">
        <v>226</v>
      </c>
      <c r="G63" s="226" t="s">
        <v>231</v>
      </c>
      <c r="H63" s="373" t="s">
        <v>231</v>
      </c>
    </row>
    <row r="64" spans="1:9" ht="30">
      <c r="A64" s="155"/>
      <c r="B64" s="348">
        <v>2</v>
      </c>
      <c r="C64" s="385" t="s">
        <v>12</v>
      </c>
      <c r="D64" s="226"/>
      <c r="E64" s="127"/>
      <c r="F64" s="226" t="s">
        <v>226</v>
      </c>
      <c r="G64" s="226" t="s">
        <v>246</v>
      </c>
      <c r="H64" s="319" t="s">
        <v>46</v>
      </c>
    </row>
    <row r="65" spans="1:8" ht="30">
      <c r="A65" s="155"/>
      <c r="B65" s="348">
        <v>3</v>
      </c>
      <c r="C65" s="385" t="s">
        <v>13</v>
      </c>
      <c r="D65" s="226"/>
      <c r="E65" s="127"/>
      <c r="F65" s="127"/>
      <c r="G65" s="226" t="s">
        <v>246</v>
      </c>
      <c r="H65" s="319" t="s">
        <v>46</v>
      </c>
    </row>
    <row r="66" spans="1:8" ht="30">
      <c r="A66" s="155"/>
      <c r="B66" s="348">
        <v>4</v>
      </c>
      <c r="C66" s="385" t="s">
        <v>14</v>
      </c>
      <c r="D66" s="226"/>
      <c r="E66" s="127"/>
      <c r="F66" s="127"/>
      <c r="G66" s="226" t="s">
        <v>246</v>
      </c>
      <c r="H66" s="319" t="s">
        <v>46</v>
      </c>
    </row>
    <row r="67" spans="1:8">
      <c r="A67" s="155"/>
      <c r="B67" s="349">
        <v>5</v>
      </c>
      <c r="C67" s="349" t="s">
        <v>15</v>
      </c>
      <c r="D67" s="349"/>
      <c r="E67" s="349"/>
      <c r="F67" s="349"/>
      <c r="G67" s="349"/>
      <c r="H67" s="349"/>
    </row>
    <row r="68" spans="1:8">
      <c r="A68" s="155"/>
      <c r="B68" s="349"/>
      <c r="C68" s="349"/>
      <c r="D68" s="349"/>
      <c r="E68" s="349"/>
      <c r="F68" s="349"/>
      <c r="G68" s="349"/>
      <c r="H68" s="349"/>
    </row>
    <row r="69" spans="1:8" ht="31.5">
      <c r="A69" s="155">
        <v>6</v>
      </c>
      <c r="B69" s="349" t="s">
        <v>0</v>
      </c>
      <c r="C69" s="349" t="s">
        <v>1</v>
      </c>
      <c r="D69" s="404" t="s">
        <v>273</v>
      </c>
      <c r="E69" s="404" t="s">
        <v>274</v>
      </c>
      <c r="F69" s="386" t="s">
        <v>275</v>
      </c>
      <c r="G69" s="386" t="s">
        <v>276</v>
      </c>
      <c r="H69" s="404" t="s">
        <v>277</v>
      </c>
    </row>
    <row r="70" spans="1:8" ht="45">
      <c r="A70" s="155"/>
      <c r="B70" s="349">
        <v>1</v>
      </c>
      <c r="C70" s="385" t="s">
        <v>11</v>
      </c>
      <c r="D70" s="373" t="s">
        <v>123</v>
      </c>
      <c r="E70" s="373" t="s">
        <v>225</v>
      </c>
      <c r="F70" s="373" t="s">
        <v>226</v>
      </c>
      <c r="G70" s="373" t="s">
        <v>231</v>
      </c>
      <c r="H70" s="373" t="s">
        <v>231</v>
      </c>
    </row>
    <row r="71" spans="1:8" ht="45">
      <c r="A71" s="155"/>
      <c r="B71" s="349">
        <v>2</v>
      </c>
      <c r="C71" s="385" t="s">
        <v>12</v>
      </c>
      <c r="D71" s="373" t="s">
        <v>123</v>
      </c>
      <c r="E71" s="373" t="s">
        <v>243</v>
      </c>
      <c r="F71" s="373" t="s">
        <v>226</v>
      </c>
      <c r="G71" s="373" t="s">
        <v>246</v>
      </c>
      <c r="H71" s="373" t="s">
        <v>46</v>
      </c>
    </row>
    <row r="72" spans="1:8" ht="45">
      <c r="A72" s="155"/>
      <c r="B72" s="349">
        <v>3</v>
      </c>
      <c r="C72" s="385" t="s">
        <v>13</v>
      </c>
      <c r="D72" s="373" t="s">
        <v>241</v>
      </c>
      <c r="E72" s="373" t="s">
        <v>244</v>
      </c>
      <c r="F72" s="373" t="s">
        <v>245</v>
      </c>
      <c r="G72" s="373" t="s">
        <v>246</v>
      </c>
      <c r="H72" s="373" t="s">
        <v>46</v>
      </c>
    </row>
    <row r="73" spans="1:8" ht="45">
      <c r="A73" s="155"/>
      <c r="B73" s="349">
        <v>4</v>
      </c>
      <c r="C73" s="385" t="s">
        <v>14</v>
      </c>
      <c r="D73" s="373" t="s">
        <v>242</v>
      </c>
      <c r="E73" s="373" t="s">
        <v>244</v>
      </c>
      <c r="F73" s="373" t="s">
        <v>245</v>
      </c>
      <c r="G73" s="373" t="s">
        <v>246</v>
      </c>
      <c r="H73" s="373" t="s">
        <v>46</v>
      </c>
    </row>
    <row r="74" spans="1:8" ht="45">
      <c r="A74" s="155"/>
      <c r="B74" s="349">
        <v>5</v>
      </c>
      <c r="C74" s="349" t="s">
        <v>15</v>
      </c>
      <c r="D74" s="373" t="s">
        <v>241</v>
      </c>
      <c r="E74" s="349"/>
      <c r="F74" s="382" t="s">
        <v>245</v>
      </c>
      <c r="G74" s="349"/>
      <c r="H74" s="349"/>
    </row>
    <row r="75" spans="1:8">
      <c r="A75" s="155"/>
      <c r="B75" s="349"/>
      <c r="C75" s="349"/>
      <c r="D75" s="349"/>
      <c r="E75" s="349"/>
      <c r="F75" s="349"/>
      <c r="G75" s="349"/>
      <c r="H75" s="349"/>
    </row>
    <row r="76" spans="1:8" ht="32.25" thickBot="1">
      <c r="A76" s="155">
        <v>7</v>
      </c>
      <c r="B76" s="349" t="s">
        <v>0</v>
      </c>
      <c r="C76" s="349" t="s">
        <v>1</v>
      </c>
      <c r="D76" s="404" t="s">
        <v>271</v>
      </c>
      <c r="E76" s="404" t="s">
        <v>278</v>
      </c>
      <c r="F76" s="386" t="s">
        <v>279</v>
      </c>
      <c r="G76" s="386" t="s">
        <v>280</v>
      </c>
      <c r="H76" s="405" t="s">
        <v>281</v>
      </c>
    </row>
    <row r="77" spans="1:8" ht="45.75" thickTop="1">
      <c r="A77" s="155"/>
      <c r="B77" s="349">
        <v>1</v>
      </c>
      <c r="C77" s="385" t="s">
        <v>11</v>
      </c>
      <c r="D77" s="373" t="s">
        <v>123</v>
      </c>
      <c r="E77" s="373" t="s">
        <v>225</v>
      </c>
      <c r="F77" s="373" t="s">
        <v>226</v>
      </c>
      <c r="G77" s="373" t="s">
        <v>231</v>
      </c>
      <c r="H77" s="416" t="s">
        <v>341</v>
      </c>
    </row>
    <row r="78" spans="1:8" ht="45">
      <c r="A78" s="155"/>
      <c r="B78" s="349">
        <v>2</v>
      </c>
      <c r="C78" s="385" t="s">
        <v>12</v>
      </c>
      <c r="D78" s="373" t="s">
        <v>123</v>
      </c>
      <c r="E78" s="373" t="s">
        <v>243</v>
      </c>
      <c r="F78" s="373" t="s">
        <v>226</v>
      </c>
      <c r="G78" s="373" t="s">
        <v>246</v>
      </c>
      <c r="H78" s="373"/>
    </row>
    <row r="79" spans="1:8" ht="45">
      <c r="A79" s="155"/>
      <c r="B79" s="349">
        <v>3</v>
      </c>
      <c r="C79" s="385" t="s">
        <v>13</v>
      </c>
      <c r="D79" s="373" t="s">
        <v>241</v>
      </c>
      <c r="E79" s="373" t="s">
        <v>244</v>
      </c>
      <c r="F79" s="373" t="s">
        <v>245</v>
      </c>
      <c r="G79" s="373" t="s">
        <v>246</v>
      </c>
      <c r="H79" s="373"/>
    </row>
    <row r="80" spans="1:8" ht="45">
      <c r="A80" s="155"/>
      <c r="B80" s="349">
        <v>4</v>
      </c>
      <c r="C80" s="385" t="s">
        <v>14</v>
      </c>
      <c r="D80" s="373" t="s">
        <v>242</v>
      </c>
      <c r="E80" s="373" t="s">
        <v>244</v>
      </c>
      <c r="F80" s="373" t="s">
        <v>245</v>
      </c>
      <c r="G80" s="373" t="s">
        <v>246</v>
      </c>
      <c r="H80" s="373"/>
    </row>
    <row r="81" spans="1:8" ht="45">
      <c r="A81" s="155"/>
      <c r="B81" s="349">
        <v>5</v>
      </c>
      <c r="C81" s="349" t="s">
        <v>15</v>
      </c>
      <c r="D81" s="373" t="s">
        <v>242</v>
      </c>
      <c r="E81" s="382" t="s">
        <v>244</v>
      </c>
      <c r="F81" s="382" t="s">
        <v>243</v>
      </c>
      <c r="G81" s="349"/>
      <c r="H81" s="349"/>
    </row>
    <row r="82" spans="1:8">
      <c r="A82" s="155"/>
      <c r="B82" s="349"/>
      <c r="C82" s="349"/>
      <c r="D82" s="349"/>
      <c r="E82" s="349"/>
      <c r="F82" s="349"/>
      <c r="G82" s="349"/>
      <c r="H82" s="349"/>
    </row>
    <row r="83" spans="1:8" ht="32.25" thickBot="1">
      <c r="A83" s="155">
        <v>8</v>
      </c>
      <c r="B83" s="349" t="s">
        <v>0</v>
      </c>
      <c r="C83" s="349" t="s">
        <v>1</v>
      </c>
      <c r="D83" s="347" t="s">
        <v>272</v>
      </c>
      <c r="E83" s="347" t="s">
        <v>282</v>
      </c>
      <c r="F83" s="351" t="s">
        <v>283</v>
      </c>
      <c r="G83" s="351" t="s">
        <v>284</v>
      </c>
      <c r="H83" s="347" t="s">
        <v>285</v>
      </c>
    </row>
    <row r="84" spans="1:8" ht="45.75" thickTop="1">
      <c r="A84" s="155"/>
      <c r="B84" s="349">
        <v>1</v>
      </c>
      <c r="C84" s="349" t="s">
        <v>11</v>
      </c>
      <c r="D84" s="315" t="s">
        <v>123</v>
      </c>
      <c r="E84" s="373" t="s">
        <v>225</v>
      </c>
      <c r="F84" s="373" t="s">
        <v>226</v>
      </c>
      <c r="G84" s="316" t="s">
        <v>231</v>
      </c>
      <c r="H84" s="373" t="s">
        <v>231</v>
      </c>
    </row>
    <row r="85" spans="1:8" ht="45">
      <c r="A85" s="155"/>
      <c r="B85" s="349">
        <v>2</v>
      </c>
      <c r="C85" s="349" t="s">
        <v>12</v>
      </c>
      <c r="D85" s="318" t="s">
        <v>123</v>
      </c>
      <c r="E85" s="373" t="s">
        <v>243</v>
      </c>
      <c r="F85" s="373" t="s">
        <v>226</v>
      </c>
      <c r="G85" s="373" t="s">
        <v>246</v>
      </c>
      <c r="H85" s="319" t="s">
        <v>46</v>
      </c>
    </row>
    <row r="86" spans="1:8" ht="45">
      <c r="A86" s="155"/>
      <c r="B86" s="349">
        <v>3</v>
      </c>
      <c r="C86" s="349" t="s">
        <v>13</v>
      </c>
      <c r="D86" s="318" t="s">
        <v>241</v>
      </c>
      <c r="E86" s="373" t="s">
        <v>244</v>
      </c>
      <c r="F86" s="373" t="s">
        <v>245</v>
      </c>
      <c r="G86" s="373" t="s">
        <v>246</v>
      </c>
      <c r="H86" s="319" t="s">
        <v>46</v>
      </c>
    </row>
    <row r="87" spans="1:8" ht="45">
      <c r="A87" s="155"/>
      <c r="B87" s="349">
        <v>4</v>
      </c>
      <c r="C87" s="349" t="s">
        <v>14</v>
      </c>
      <c r="D87" s="318" t="s">
        <v>242</v>
      </c>
      <c r="E87" s="373" t="s">
        <v>244</v>
      </c>
      <c r="F87" s="373" t="s">
        <v>245</v>
      </c>
      <c r="G87" s="373" t="s">
        <v>246</v>
      </c>
      <c r="H87" s="319" t="s">
        <v>46</v>
      </c>
    </row>
    <row r="88" spans="1:8" ht="45">
      <c r="A88" s="155"/>
      <c r="B88" s="349">
        <v>5</v>
      </c>
      <c r="C88" s="349" t="s">
        <v>15</v>
      </c>
      <c r="D88" s="349"/>
      <c r="E88" s="382" t="s">
        <v>244</v>
      </c>
      <c r="F88" s="382" t="s">
        <v>245</v>
      </c>
      <c r="G88" s="349"/>
      <c r="H88" s="349"/>
    </row>
    <row r="89" spans="1:8">
      <c r="A89" s="155"/>
      <c r="B89" s="225"/>
      <c r="C89" s="225"/>
      <c r="D89" s="225"/>
      <c r="E89" s="225"/>
      <c r="F89" s="225"/>
      <c r="G89" s="425"/>
      <c r="H89" s="425"/>
    </row>
    <row r="90" spans="1:8" ht="31.5">
      <c r="A90" s="155">
        <v>9</v>
      </c>
      <c r="B90" s="347" t="s">
        <v>0</v>
      </c>
      <c r="C90" s="347" t="s">
        <v>1</v>
      </c>
      <c r="D90" s="404" t="s">
        <v>286</v>
      </c>
      <c r="E90" s="404" t="s">
        <v>287</v>
      </c>
      <c r="F90" s="404" t="s">
        <v>288</v>
      </c>
      <c r="G90" s="404" t="s">
        <v>289</v>
      </c>
      <c r="H90" s="404" t="s">
        <v>290</v>
      </c>
    </row>
    <row r="91" spans="1:8" ht="45">
      <c r="A91" s="155"/>
      <c r="B91" s="348">
        <v>1</v>
      </c>
      <c r="C91" s="385" t="s">
        <v>11</v>
      </c>
      <c r="D91" s="373" t="s">
        <v>123</v>
      </c>
      <c r="E91" s="373" t="s">
        <v>225</v>
      </c>
      <c r="F91" s="373" t="s">
        <v>226</v>
      </c>
      <c r="G91" s="373" t="s">
        <v>231</v>
      </c>
      <c r="H91" s="373" t="s">
        <v>231</v>
      </c>
    </row>
    <row r="92" spans="1:8" ht="45">
      <c r="A92" s="155"/>
      <c r="B92" s="348">
        <v>2</v>
      </c>
      <c r="C92" s="385" t="s">
        <v>12</v>
      </c>
      <c r="D92" s="373" t="s">
        <v>123</v>
      </c>
      <c r="E92" s="373" t="s">
        <v>243</v>
      </c>
      <c r="F92" s="373" t="s">
        <v>226</v>
      </c>
      <c r="G92" s="373" t="s">
        <v>246</v>
      </c>
      <c r="H92" s="373" t="s">
        <v>46</v>
      </c>
    </row>
    <row r="93" spans="1:8" ht="45">
      <c r="A93" s="155"/>
      <c r="B93" s="348">
        <v>3</v>
      </c>
      <c r="C93" s="385" t="s">
        <v>13</v>
      </c>
      <c r="D93" s="373" t="s">
        <v>241</v>
      </c>
      <c r="E93" s="373" t="s">
        <v>244</v>
      </c>
      <c r="F93" s="373" t="s">
        <v>245</v>
      </c>
      <c r="G93" s="373" t="s">
        <v>246</v>
      </c>
      <c r="H93" s="373" t="s">
        <v>46</v>
      </c>
    </row>
    <row r="94" spans="1:8" ht="45">
      <c r="A94" s="155"/>
      <c r="B94" s="348">
        <v>4</v>
      </c>
      <c r="C94" s="385" t="s">
        <v>14</v>
      </c>
      <c r="D94" s="373" t="s">
        <v>242</v>
      </c>
      <c r="E94" s="373" t="s">
        <v>244</v>
      </c>
      <c r="F94" s="373" t="s">
        <v>245</v>
      </c>
      <c r="G94" s="373" t="s">
        <v>246</v>
      </c>
      <c r="H94" s="373" t="s">
        <v>46</v>
      </c>
    </row>
    <row r="95" spans="1:8" ht="45">
      <c r="A95" s="155"/>
      <c r="B95" s="350">
        <v>5</v>
      </c>
      <c r="C95" s="385" t="s">
        <v>15</v>
      </c>
      <c r="D95" s="392" t="s">
        <v>242</v>
      </c>
      <c r="E95" s="373"/>
      <c r="F95" s="373"/>
      <c r="G95" s="373"/>
      <c r="H95" s="373"/>
    </row>
    <row r="96" spans="1:8">
      <c r="A96" s="155"/>
      <c r="B96" s="225"/>
      <c r="C96" s="225"/>
      <c r="D96" s="225"/>
      <c r="E96" s="225"/>
      <c r="F96" s="225"/>
      <c r="G96" s="425"/>
      <c r="H96" s="425"/>
    </row>
    <row r="97" spans="1:8" ht="31.5">
      <c r="A97" s="155">
        <v>10</v>
      </c>
      <c r="B97" s="347" t="s">
        <v>0</v>
      </c>
      <c r="C97" s="347" t="s">
        <v>1</v>
      </c>
      <c r="D97" s="404" t="s">
        <v>291</v>
      </c>
      <c r="E97" s="404" t="s">
        <v>292</v>
      </c>
      <c r="F97" s="404" t="s">
        <v>293</v>
      </c>
      <c r="G97" s="404" t="s">
        <v>294</v>
      </c>
      <c r="H97" s="404" t="s">
        <v>295</v>
      </c>
    </row>
    <row r="98" spans="1:8" ht="45">
      <c r="A98" s="155"/>
      <c r="B98" s="348">
        <v>1</v>
      </c>
      <c r="C98" s="385" t="s">
        <v>11</v>
      </c>
      <c r="D98" s="373" t="s">
        <v>123</v>
      </c>
      <c r="E98" s="373" t="s">
        <v>225</v>
      </c>
      <c r="F98" s="373" t="s">
        <v>226</v>
      </c>
      <c r="G98" s="373" t="s">
        <v>231</v>
      </c>
    </row>
    <row r="99" spans="1:8" ht="45">
      <c r="A99" s="155"/>
      <c r="B99" s="348">
        <v>2</v>
      </c>
      <c r="C99" s="385" t="s">
        <v>12</v>
      </c>
      <c r="D99" s="373" t="s">
        <v>123</v>
      </c>
      <c r="E99" s="373" t="s">
        <v>243</v>
      </c>
      <c r="F99" s="373" t="s">
        <v>226</v>
      </c>
      <c r="G99" s="373" t="s">
        <v>246</v>
      </c>
      <c r="H99" s="373" t="s">
        <v>46</v>
      </c>
    </row>
    <row r="100" spans="1:8" ht="45">
      <c r="A100" s="155"/>
      <c r="B100" s="348">
        <v>3</v>
      </c>
      <c r="C100" s="385" t="s">
        <v>13</v>
      </c>
      <c r="D100" s="373" t="s">
        <v>241</v>
      </c>
      <c r="E100" s="373" t="s">
        <v>244</v>
      </c>
      <c r="F100" s="373" t="s">
        <v>245</v>
      </c>
      <c r="G100" s="373" t="s">
        <v>246</v>
      </c>
      <c r="H100" s="373" t="s">
        <v>46</v>
      </c>
    </row>
    <row r="101" spans="1:8" ht="45">
      <c r="A101" s="155"/>
      <c r="B101" s="348">
        <v>4</v>
      </c>
      <c r="C101" s="385" t="s">
        <v>14</v>
      </c>
      <c r="D101" s="373" t="s">
        <v>242</v>
      </c>
      <c r="E101" s="373" t="s">
        <v>244</v>
      </c>
      <c r="F101" s="373" t="s">
        <v>245</v>
      </c>
      <c r="G101" s="373" t="s">
        <v>246</v>
      </c>
      <c r="H101" s="373" t="s">
        <v>46</v>
      </c>
    </row>
    <row r="102" spans="1:8" ht="45">
      <c r="A102" s="155"/>
      <c r="B102" s="350">
        <v>5</v>
      </c>
      <c r="C102" s="385" t="s">
        <v>15</v>
      </c>
      <c r="D102" s="392" t="s">
        <v>242</v>
      </c>
      <c r="E102" s="373"/>
      <c r="F102" s="373"/>
      <c r="G102" s="373"/>
      <c r="H102" s="373"/>
    </row>
    <row r="103" spans="1:8">
      <c r="A103" s="155"/>
      <c r="B103" s="225"/>
      <c r="C103" s="225"/>
      <c r="D103" s="225"/>
      <c r="E103" s="225"/>
      <c r="F103" s="225"/>
      <c r="G103" s="425"/>
      <c r="H103" s="425"/>
    </row>
    <row r="104" spans="1:8" ht="32.25" thickBot="1">
      <c r="A104" s="155">
        <v>11</v>
      </c>
      <c r="B104" s="347" t="s">
        <v>0</v>
      </c>
      <c r="C104" s="347" t="s">
        <v>1</v>
      </c>
      <c r="D104" s="354" t="s">
        <v>296</v>
      </c>
      <c r="E104" s="354" t="s">
        <v>297</v>
      </c>
      <c r="F104" s="354" t="s">
        <v>298</v>
      </c>
      <c r="G104" s="354" t="s">
        <v>299</v>
      </c>
      <c r="H104" s="354" t="s">
        <v>300</v>
      </c>
    </row>
    <row r="105" spans="1:8" ht="15.75" thickTop="1">
      <c r="A105" s="155"/>
      <c r="B105" s="348">
        <v>1</v>
      </c>
      <c r="C105" s="349" t="s">
        <v>11</v>
      </c>
      <c r="D105" s="416" t="s">
        <v>341</v>
      </c>
      <c r="E105" s="416" t="s">
        <v>341</v>
      </c>
      <c r="F105" s="416" t="s">
        <v>341</v>
      </c>
      <c r="G105" s="416" t="s">
        <v>341</v>
      </c>
      <c r="H105" s="416" t="s">
        <v>341</v>
      </c>
    </row>
    <row r="106" spans="1:8">
      <c r="A106" s="155"/>
      <c r="B106" s="348">
        <v>2</v>
      </c>
      <c r="C106" s="349" t="s">
        <v>12</v>
      </c>
      <c r="D106" s="226"/>
      <c r="E106" s="226"/>
      <c r="F106" s="228"/>
      <c r="G106" s="226"/>
      <c r="H106" s="226"/>
    </row>
    <row r="107" spans="1:8">
      <c r="A107" s="155"/>
      <c r="B107" s="348">
        <v>3</v>
      </c>
      <c r="C107" s="349" t="s">
        <v>13</v>
      </c>
      <c r="D107" s="226"/>
      <c r="E107" s="226"/>
      <c r="F107" s="226"/>
      <c r="G107" s="226"/>
      <c r="H107" s="226"/>
    </row>
    <row r="108" spans="1:8">
      <c r="A108" s="155"/>
      <c r="B108" s="348">
        <v>4</v>
      </c>
      <c r="C108" s="349" t="s">
        <v>14</v>
      </c>
      <c r="D108" s="226"/>
      <c r="E108" s="226"/>
      <c r="F108" s="226"/>
      <c r="G108" s="226"/>
      <c r="H108" s="226"/>
    </row>
    <row r="109" spans="1:8">
      <c r="A109" s="155"/>
      <c r="B109" s="350">
        <v>5</v>
      </c>
      <c r="C109" s="349" t="s">
        <v>15</v>
      </c>
      <c r="D109" s="226"/>
      <c r="E109" s="226"/>
      <c r="F109" s="226"/>
      <c r="G109" s="226"/>
      <c r="H109" s="226"/>
    </row>
    <row r="110" spans="1:8">
      <c r="A110" s="155"/>
      <c r="B110" s="225"/>
      <c r="C110" s="225"/>
      <c r="D110" s="225"/>
      <c r="E110" s="225"/>
      <c r="F110" s="225"/>
      <c r="G110" s="425"/>
      <c r="H110" s="425"/>
    </row>
    <row r="111" spans="1:8" ht="32.25" thickBot="1">
      <c r="A111" s="155">
        <v>12</v>
      </c>
      <c r="B111" s="347" t="s">
        <v>0</v>
      </c>
      <c r="C111" s="347" t="s">
        <v>1</v>
      </c>
      <c r="D111" s="354" t="s">
        <v>301</v>
      </c>
      <c r="E111" s="354" t="s">
        <v>302</v>
      </c>
      <c r="F111" s="354" t="s">
        <v>339</v>
      </c>
      <c r="G111" s="354" t="s">
        <v>303</v>
      </c>
      <c r="H111" s="354" t="s">
        <v>304</v>
      </c>
    </row>
    <row r="112" spans="1:8" ht="15.75" thickTop="1">
      <c r="A112" s="155"/>
      <c r="B112" s="348">
        <v>1</v>
      </c>
      <c r="C112" s="349" t="s">
        <v>11</v>
      </c>
      <c r="D112" s="416" t="s">
        <v>341</v>
      </c>
      <c r="E112" s="416" t="s">
        <v>341</v>
      </c>
      <c r="F112" s="416" t="s">
        <v>341</v>
      </c>
      <c r="G112" s="416" t="s">
        <v>341</v>
      </c>
      <c r="H112" s="416" t="s">
        <v>341</v>
      </c>
    </row>
    <row r="113" spans="1:8">
      <c r="A113" s="155"/>
      <c r="B113" s="348">
        <v>2</v>
      </c>
      <c r="C113" s="349" t="s">
        <v>12</v>
      </c>
      <c r="D113" s="226"/>
      <c r="E113" s="226"/>
      <c r="F113" s="226"/>
      <c r="G113" s="226"/>
      <c r="H113" s="226"/>
    </row>
    <row r="114" spans="1:8">
      <c r="A114" s="155"/>
      <c r="B114" s="348">
        <v>3</v>
      </c>
      <c r="C114" s="349" t="s">
        <v>13</v>
      </c>
      <c r="D114" s="226"/>
      <c r="E114" s="226"/>
      <c r="F114" s="226"/>
      <c r="G114" s="226"/>
      <c r="H114" s="226"/>
    </row>
    <row r="115" spans="1:8">
      <c r="A115" s="155"/>
      <c r="B115" s="348">
        <v>4</v>
      </c>
      <c r="C115" s="349" t="s">
        <v>14</v>
      </c>
      <c r="D115" s="226"/>
      <c r="E115" s="226"/>
      <c r="F115" s="226"/>
      <c r="G115" s="226"/>
      <c r="H115" s="226"/>
    </row>
    <row r="116" spans="1:8">
      <c r="A116" s="155"/>
      <c r="B116" s="350">
        <v>5</v>
      </c>
      <c r="C116" s="349" t="s">
        <v>15</v>
      </c>
      <c r="D116" s="226"/>
      <c r="E116" s="226"/>
      <c r="F116" s="226"/>
      <c r="G116" s="226"/>
      <c r="H116" s="226"/>
    </row>
    <row r="117" spans="1:8">
      <c r="A117" s="155"/>
      <c r="B117" s="225"/>
      <c r="C117" s="225"/>
      <c r="D117" s="225"/>
      <c r="E117" s="225"/>
      <c r="F117" s="225"/>
      <c r="G117" s="425"/>
      <c r="H117" s="425"/>
    </row>
    <row r="118" spans="1:8">
      <c r="A118" s="155"/>
      <c r="B118" s="225"/>
      <c r="C118" s="225"/>
      <c r="D118" s="225"/>
      <c r="E118" s="225"/>
      <c r="F118" s="225"/>
      <c r="G118" s="425"/>
      <c r="H118" s="425"/>
    </row>
    <row r="119" spans="1:8" ht="31.5">
      <c r="A119" s="155">
        <v>13</v>
      </c>
      <c r="B119" s="347" t="s">
        <v>0</v>
      </c>
      <c r="C119" s="347" t="s">
        <v>1</v>
      </c>
      <c r="D119" s="386" t="s">
        <v>305</v>
      </c>
      <c r="E119" s="386" t="s">
        <v>306</v>
      </c>
      <c r="F119" s="386" t="s">
        <v>307</v>
      </c>
      <c r="G119" s="386" t="s">
        <v>308</v>
      </c>
      <c r="H119" s="386" t="s">
        <v>309</v>
      </c>
    </row>
    <row r="120" spans="1:8" ht="45">
      <c r="A120" s="155"/>
      <c r="B120" s="348">
        <v>1</v>
      </c>
      <c r="C120" s="385" t="s">
        <v>11</v>
      </c>
      <c r="E120" s="373" t="s">
        <v>225</v>
      </c>
      <c r="F120" s="373" t="s">
        <v>226</v>
      </c>
      <c r="G120" s="373" t="s">
        <v>231</v>
      </c>
      <c r="H120" s="373" t="s">
        <v>231</v>
      </c>
    </row>
    <row r="121" spans="1:8" ht="45">
      <c r="A121" s="155"/>
      <c r="B121" s="348">
        <v>2</v>
      </c>
      <c r="C121" s="385" t="s">
        <v>12</v>
      </c>
      <c r="E121" s="373" t="s">
        <v>243</v>
      </c>
      <c r="F121" s="373" t="s">
        <v>226</v>
      </c>
      <c r="G121" s="373" t="s">
        <v>246</v>
      </c>
      <c r="H121" s="373" t="s">
        <v>46</v>
      </c>
    </row>
    <row r="122" spans="1:8" ht="45">
      <c r="A122" s="155"/>
      <c r="B122" s="348">
        <v>3</v>
      </c>
      <c r="C122" s="385" t="s">
        <v>13</v>
      </c>
      <c r="D122" s="373"/>
      <c r="E122" s="373" t="s">
        <v>244</v>
      </c>
      <c r="F122" s="373" t="s">
        <v>245</v>
      </c>
      <c r="G122" s="373" t="s">
        <v>246</v>
      </c>
      <c r="H122" s="373" t="s">
        <v>46</v>
      </c>
    </row>
    <row r="123" spans="1:8" ht="45">
      <c r="A123" s="155"/>
      <c r="B123" s="348">
        <v>4</v>
      </c>
      <c r="C123" s="385" t="s">
        <v>14</v>
      </c>
      <c r="D123" s="373"/>
      <c r="E123" s="373" t="s">
        <v>244</v>
      </c>
      <c r="F123" s="373" t="s">
        <v>245</v>
      </c>
      <c r="G123" s="373" t="s">
        <v>246</v>
      </c>
      <c r="H123" s="373" t="s">
        <v>46</v>
      </c>
    </row>
    <row r="124" spans="1:8">
      <c r="A124" s="155"/>
      <c r="B124" s="350">
        <v>5</v>
      </c>
      <c r="C124" s="385" t="s">
        <v>15</v>
      </c>
      <c r="E124" s="394"/>
      <c r="F124" s="394"/>
      <c r="G124" s="394"/>
      <c r="H124" s="394"/>
    </row>
    <row r="125" spans="1:8">
      <c r="A125" s="155"/>
      <c r="B125" s="225"/>
      <c r="C125" s="225"/>
      <c r="D125" s="353"/>
      <c r="E125" s="353"/>
      <c r="F125" s="353"/>
      <c r="G125" s="427"/>
      <c r="H125" s="427"/>
    </row>
    <row r="126" spans="1:8" ht="31.5">
      <c r="A126" s="155"/>
      <c r="B126" s="347" t="s">
        <v>0</v>
      </c>
      <c r="C126" s="347" t="s">
        <v>1</v>
      </c>
      <c r="D126" s="386" t="s">
        <v>310</v>
      </c>
      <c r="E126" s="386" t="s">
        <v>311</v>
      </c>
      <c r="F126" s="386" t="s">
        <v>312</v>
      </c>
      <c r="G126" s="386" t="s">
        <v>313</v>
      </c>
      <c r="H126" s="386" t="s">
        <v>314</v>
      </c>
    </row>
    <row r="127" spans="1:8" ht="30">
      <c r="A127" s="155">
        <v>14</v>
      </c>
      <c r="B127" s="348">
        <v>1</v>
      </c>
      <c r="C127" s="385" t="s">
        <v>11</v>
      </c>
      <c r="D127" s="373" t="s">
        <v>123</v>
      </c>
      <c r="E127" s="373" t="s">
        <v>225</v>
      </c>
      <c r="F127" s="373" t="s">
        <v>226</v>
      </c>
      <c r="G127" s="426"/>
      <c r="H127" s="426"/>
    </row>
    <row r="128" spans="1:8" ht="23.25" customHeight="1">
      <c r="A128" s="155"/>
      <c r="B128" s="348">
        <v>2</v>
      </c>
      <c r="C128" s="385" t="s">
        <v>12</v>
      </c>
      <c r="D128" s="373" t="s">
        <v>123</v>
      </c>
      <c r="E128" s="368"/>
      <c r="F128" s="373" t="s">
        <v>226</v>
      </c>
      <c r="G128" s="426"/>
      <c r="H128" s="426"/>
    </row>
    <row r="129" spans="1:8" ht="45">
      <c r="A129" s="155"/>
      <c r="B129" s="348">
        <v>3</v>
      </c>
      <c r="C129" s="385" t="s">
        <v>13</v>
      </c>
      <c r="D129" s="373" t="s">
        <v>241</v>
      </c>
      <c r="E129" s="368"/>
      <c r="F129" s="368"/>
      <c r="G129" s="426"/>
      <c r="H129" s="426"/>
    </row>
    <row r="130" spans="1:8" ht="45">
      <c r="A130" s="155"/>
      <c r="B130" s="348">
        <v>4</v>
      </c>
      <c r="C130" s="385" t="s">
        <v>14</v>
      </c>
      <c r="D130" s="373" t="s">
        <v>242</v>
      </c>
      <c r="E130" s="368"/>
      <c r="F130" s="368"/>
      <c r="G130" s="426"/>
      <c r="H130" s="426"/>
    </row>
    <row r="131" spans="1:8" ht="45">
      <c r="A131" s="155"/>
      <c r="B131" s="350">
        <v>5</v>
      </c>
      <c r="C131" s="385" t="s">
        <v>15</v>
      </c>
      <c r="D131" s="392" t="s">
        <v>241</v>
      </c>
      <c r="E131" s="373"/>
      <c r="F131" s="368"/>
      <c r="G131" s="373"/>
      <c r="H131" s="373"/>
    </row>
    <row r="132" spans="1:8">
      <c r="A132" s="155"/>
      <c r="B132" s="225"/>
      <c r="C132" s="225"/>
      <c r="D132" s="225"/>
      <c r="E132" s="225"/>
      <c r="F132" s="225"/>
      <c r="G132" s="425"/>
      <c r="H132" s="425"/>
    </row>
    <row r="133" spans="1:8" ht="31.5">
      <c r="A133" s="155"/>
      <c r="B133" s="347" t="s">
        <v>0</v>
      </c>
      <c r="C133" s="347" t="s">
        <v>1</v>
      </c>
      <c r="D133" s="386" t="s">
        <v>315</v>
      </c>
      <c r="E133" s="386" t="s">
        <v>316</v>
      </c>
      <c r="F133" s="386" t="s">
        <v>317</v>
      </c>
      <c r="G133" s="386" t="s">
        <v>318</v>
      </c>
      <c r="H133" s="386" t="s">
        <v>319</v>
      </c>
    </row>
    <row r="134" spans="1:8" ht="45">
      <c r="A134" s="155">
        <v>15</v>
      </c>
      <c r="B134" s="348">
        <v>1</v>
      </c>
      <c r="C134" s="385" t="s">
        <v>11</v>
      </c>
      <c r="D134" s="373" t="s">
        <v>123</v>
      </c>
      <c r="E134" s="373" t="s">
        <v>225</v>
      </c>
      <c r="F134" s="373" t="s">
        <v>226</v>
      </c>
      <c r="G134" s="373" t="s">
        <v>231</v>
      </c>
      <c r="H134" s="373" t="s">
        <v>231</v>
      </c>
    </row>
    <row r="135" spans="1:8" ht="45">
      <c r="A135" s="155"/>
      <c r="B135" s="348">
        <v>2</v>
      </c>
      <c r="C135" s="385" t="s">
        <v>12</v>
      </c>
      <c r="D135" s="373" t="s">
        <v>123</v>
      </c>
      <c r="E135" s="373" t="s">
        <v>243</v>
      </c>
      <c r="F135" s="373" t="s">
        <v>226</v>
      </c>
      <c r="G135" s="373" t="s">
        <v>246</v>
      </c>
      <c r="H135" s="373" t="s">
        <v>46</v>
      </c>
    </row>
    <row r="136" spans="1:8" ht="45">
      <c r="A136" s="155"/>
      <c r="B136" s="348">
        <v>3</v>
      </c>
      <c r="C136" s="385" t="s">
        <v>13</v>
      </c>
      <c r="D136" s="373" t="s">
        <v>241</v>
      </c>
      <c r="E136" s="373" t="s">
        <v>244</v>
      </c>
      <c r="F136" s="373" t="s">
        <v>245</v>
      </c>
      <c r="G136" s="373" t="s">
        <v>246</v>
      </c>
      <c r="H136" s="373" t="s">
        <v>46</v>
      </c>
    </row>
    <row r="137" spans="1:8" ht="45">
      <c r="A137" s="155"/>
      <c r="B137" s="348">
        <v>4</v>
      </c>
      <c r="C137" s="385" t="s">
        <v>14</v>
      </c>
      <c r="D137" s="373" t="s">
        <v>242</v>
      </c>
      <c r="E137" s="373" t="s">
        <v>244</v>
      </c>
      <c r="F137" s="373" t="s">
        <v>245</v>
      </c>
      <c r="G137" s="373" t="s">
        <v>246</v>
      </c>
      <c r="H137" s="373" t="s">
        <v>46</v>
      </c>
    </row>
    <row r="138" spans="1:8" ht="45">
      <c r="A138" s="155"/>
      <c r="B138" s="350">
        <v>5</v>
      </c>
      <c r="C138" s="385" t="s">
        <v>15</v>
      </c>
      <c r="D138" s="392" t="s">
        <v>123</v>
      </c>
      <c r="E138" s="392" t="s">
        <v>244</v>
      </c>
      <c r="F138" s="382" t="s">
        <v>241</v>
      </c>
      <c r="G138" s="373" t="s">
        <v>245</v>
      </c>
      <c r="H138" s="382" t="s">
        <v>231</v>
      </c>
    </row>
    <row r="139" spans="1:8" ht="30">
      <c r="A139" s="155"/>
      <c r="B139" s="225"/>
      <c r="C139" s="225"/>
      <c r="D139" s="225"/>
      <c r="E139" s="225"/>
      <c r="F139" s="225"/>
      <c r="G139" s="373" t="s">
        <v>245</v>
      </c>
      <c r="H139" s="373" t="s">
        <v>231</v>
      </c>
    </row>
    <row r="140" spans="1:8">
      <c r="A140" s="155"/>
      <c r="B140" s="225"/>
      <c r="C140" s="225"/>
      <c r="D140" s="225"/>
      <c r="E140" s="225"/>
      <c r="F140" s="225"/>
      <c r="G140" s="425"/>
      <c r="H140" s="425"/>
    </row>
    <row r="141" spans="1:8" ht="31.5">
      <c r="A141" s="155"/>
      <c r="B141" s="347" t="s">
        <v>0</v>
      </c>
      <c r="C141" s="347" t="s">
        <v>1</v>
      </c>
      <c r="D141" s="386" t="s">
        <v>320</v>
      </c>
      <c r="E141" s="386" t="s">
        <v>321</v>
      </c>
      <c r="F141" s="386" t="s">
        <v>322</v>
      </c>
      <c r="G141" s="386" t="s">
        <v>323</v>
      </c>
      <c r="H141" s="386" t="s">
        <v>324</v>
      </c>
    </row>
    <row r="142" spans="1:8" ht="45">
      <c r="A142" s="155">
        <v>16</v>
      </c>
      <c r="B142" s="348">
        <v>1</v>
      </c>
      <c r="C142" s="385" t="s">
        <v>11</v>
      </c>
      <c r="D142" s="373" t="s">
        <v>123</v>
      </c>
      <c r="E142" s="373" t="s">
        <v>225</v>
      </c>
      <c r="F142" s="373" t="s">
        <v>226</v>
      </c>
      <c r="G142" s="373" t="s">
        <v>231</v>
      </c>
      <c r="H142" s="373" t="s">
        <v>231</v>
      </c>
    </row>
    <row r="143" spans="1:8" ht="45">
      <c r="A143" s="155"/>
      <c r="B143" s="348">
        <v>2</v>
      </c>
      <c r="C143" s="385" t="s">
        <v>12</v>
      </c>
      <c r="D143" s="373" t="s">
        <v>123</v>
      </c>
      <c r="E143" s="373" t="s">
        <v>243</v>
      </c>
      <c r="F143" s="373" t="s">
        <v>226</v>
      </c>
      <c r="G143" s="373" t="s">
        <v>246</v>
      </c>
      <c r="H143" s="373" t="s">
        <v>46</v>
      </c>
    </row>
    <row r="144" spans="1:8" ht="45">
      <c r="A144" s="155"/>
      <c r="B144" s="6">
        <v>3</v>
      </c>
      <c r="C144" s="379" t="s">
        <v>13</v>
      </c>
      <c r="D144" s="373" t="s">
        <v>241</v>
      </c>
      <c r="E144" s="373" t="s">
        <v>244</v>
      </c>
      <c r="F144" s="373" t="s">
        <v>245</v>
      </c>
      <c r="G144" s="373" t="s">
        <v>246</v>
      </c>
      <c r="H144" s="373" t="s">
        <v>46</v>
      </c>
    </row>
    <row r="145" spans="1:8" ht="45">
      <c r="A145" s="155"/>
      <c r="B145" s="6">
        <v>4</v>
      </c>
      <c r="C145" s="379" t="s">
        <v>14</v>
      </c>
      <c r="D145" s="373" t="s">
        <v>242</v>
      </c>
      <c r="E145" s="373" t="s">
        <v>244</v>
      </c>
      <c r="F145" s="373" t="s">
        <v>245</v>
      </c>
      <c r="G145" s="373" t="s">
        <v>246</v>
      </c>
      <c r="H145" s="373" t="s">
        <v>46</v>
      </c>
    </row>
    <row r="146" spans="1:8" ht="45">
      <c r="A146" s="155"/>
      <c r="B146" s="163">
        <v>5</v>
      </c>
      <c r="C146" s="379" t="s">
        <v>15</v>
      </c>
      <c r="D146" s="392" t="s">
        <v>123</v>
      </c>
      <c r="E146" s="392" t="s">
        <v>244</v>
      </c>
      <c r="F146" s="373" t="s">
        <v>123</v>
      </c>
      <c r="G146" s="373" t="s">
        <v>244</v>
      </c>
      <c r="H146" s="392" t="s">
        <v>46</v>
      </c>
    </row>
    <row r="147" spans="1:8" ht="45">
      <c r="A147" s="155"/>
      <c r="B147" s="6">
        <v>6</v>
      </c>
      <c r="C147" s="15" t="s">
        <v>15</v>
      </c>
      <c r="D147" s="13"/>
      <c r="E147" s="373" t="s">
        <v>243</v>
      </c>
      <c r="G147" s="373" t="s">
        <v>244</v>
      </c>
      <c r="H147" s="373" t="s">
        <v>231</v>
      </c>
    </row>
    <row r="148" spans="1:8">
      <c r="A148" s="155"/>
      <c r="B148" s="155"/>
      <c r="C148" s="155"/>
      <c r="D148" s="155"/>
      <c r="F148" s="155"/>
    </row>
    <row r="149" spans="1:8" ht="27.75" customHeight="1">
      <c r="A149" s="155"/>
      <c r="B149" s="155"/>
      <c r="C149" s="155"/>
      <c r="D149" s="155"/>
      <c r="F149" s="155"/>
    </row>
    <row r="150" spans="1:8" ht="31.5">
      <c r="A150" s="155"/>
      <c r="B150" s="224" t="s">
        <v>0</v>
      </c>
      <c r="C150" s="224" t="s">
        <v>1</v>
      </c>
      <c r="D150" s="364" t="s">
        <v>325</v>
      </c>
      <c r="E150" s="364" t="s">
        <v>326</v>
      </c>
      <c r="F150" s="364" t="s">
        <v>327</v>
      </c>
      <c r="G150" s="364" t="s">
        <v>328</v>
      </c>
      <c r="H150" s="364" t="s">
        <v>329</v>
      </c>
    </row>
    <row r="151" spans="1:8" ht="45">
      <c r="A151" s="155">
        <v>17</v>
      </c>
      <c r="B151" s="6">
        <v>1</v>
      </c>
      <c r="C151" s="379" t="s">
        <v>11</v>
      </c>
      <c r="D151" s="373" t="s">
        <v>123</v>
      </c>
      <c r="E151" s="373" t="s">
        <v>225</v>
      </c>
      <c r="F151" s="373" t="s">
        <v>226</v>
      </c>
      <c r="G151" s="373" t="s">
        <v>231</v>
      </c>
      <c r="H151" s="373" t="s">
        <v>231</v>
      </c>
    </row>
    <row r="152" spans="1:8" ht="30">
      <c r="A152" s="155"/>
      <c r="B152" s="6">
        <v>2</v>
      </c>
      <c r="C152" s="379" t="s">
        <v>12</v>
      </c>
      <c r="D152" s="373" t="s">
        <v>123</v>
      </c>
      <c r="E152" s="368"/>
      <c r="F152" s="373" t="s">
        <v>226</v>
      </c>
      <c r="G152" s="373" t="s">
        <v>246</v>
      </c>
      <c r="H152" s="373" t="s">
        <v>46</v>
      </c>
    </row>
    <row r="153" spans="1:8" ht="45">
      <c r="A153" s="155"/>
      <c r="B153" s="6">
        <v>3</v>
      </c>
      <c r="C153" s="379" t="s">
        <v>13</v>
      </c>
      <c r="D153" s="373" t="s">
        <v>241</v>
      </c>
      <c r="E153" s="368"/>
      <c r="F153" s="368"/>
      <c r="G153" s="373" t="s">
        <v>246</v>
      </c>
      <c r="H153" s="373" t="s">
        <v>46</v>
      </c>
    </row>
    <row r="154" spans="1:8" ht="45">
      <c r="A154" s="155"/>
      <c r="B154" s="6">
        <v>4</v>
      </c>
      <c r="C154" s="379" t="s">
        <v>14</v>
      </c>
      <c r="D154" s="373" t="s">
        <v>242</v>
      </c>
      <c r="E154" s="368"/>
      <c r="F154" s="368"/>
      <c r="G154" s="373" t="s">
        <v>246</v>
      </c>
      <c r="H154" s="373" t="s">
        <v>46</v>
      </c>
    </row>
    <row r="155" spans="1:8" ht="30">
      <c r="A155" s="155"/>
      <c r="B155" s="6">
        <v>5</v>
      </c>
      <c r="C155" s="379" t="s">
        <v>15</v>
      </c>
      <c r="D155" s="392" t="s">
        <v>123</v>
      </c>
      <c r="E155" s="368"/>
      <c r="F155" s="373" t="s">
        <v>123</v>
      </c>
      <c r="G155" s="373" t="s">
        <v>246</v>
      </c>
      <c r="H155" s="392" t="s">
        <v>46</v>
      </c>
    </row>
    <row r="156" spans="1:8" ht="30">
      <c r="A156" s="155"/>
      <c r="B156" s="6">
        <v>6</v>
      </c>
      <c r="C156" s="15"/>
      <c r="D156" s="472"/>
      <c r="E156" s="368"/>
      <c r="F156" s="472"/>
      <c r="G156" s="373" t="s">
        <v>246</v>
      </c>
      <c r="H156" s="373" t="s">
        <v>246</v>
      </c>
    </row>
    <row r="157" spans="1:8" ht="45">
      <c r="A157" s="155"/>
      <c r="B157" s="155"/>
      <c r="C157" s="155"/>
      <c r="D157" s="74"/>
      <c r="E157" s="74"/>
      <c r="F157" s="74"/>
      <c r="G157" s="373" t="s">
        <v>244</v>
      </c>
      <c r="H157" s="373" t="s">
        <v>244</v>
      </c>
    </row>
    <row r="158" spans="1:8">
      <c r="A158" s="155"/>
      <c r="B158" s="155"/>
      <c r="C158" s="155"/>
      <c r="D158" s="155"/>
      <c r="E158" s="155"/>
      <c r="F158" s="155"/>
    </row>
    <row r="159" spans="1:8" ht="28.5" customHeight="1">
      <c r="A159" s="155"/>
      <c r="B159" s="155"/>
      <c r="C159" s="155"/>
      <c r="D159" s="155"/>
      <c r="E159" s="155"/>
      <c r="F159" s="155"/>
    </row>
    <row r="160" spans="1:8" ht="31.5">
      <c r="A160" s="155">
        <v>18</v>
      </c>
      <c r="B160" s="5" t="s">
        <v>0</v>
      </c>
      <c r="C160" s="5" t="s">
        <v>1</v>
      </c>
      <c r="D160" s="364" t="s">
        <v>330</v>
      </c>
      <c r="E160" s="364" t="s">
        <v>331</v>
      </c>
      <c r="F160" s="364" t="s">
        <v>332</v>
      </c>
      <c r="G160" s="364" t="s">
        <v>333</v>
      </c>
      <c r="H160" s="364" t="s">
        <v>334</v>
      </c>
    </row>
    <row r="161" spans="1:8" ht="45">
      <c r="A161" s="155"/>
      <c r="B161" s="6">
        <v>1</v>
      </c>
      <c r="C161" s="379" t="s">
        <v>11</v>
      </c>
      <c r="D161" s="373" t="s">
        <v>123</v>
      </c>
      <c r="F161" s="373" t="s">
        <v>226</v>
      </c>
      <c r="G161" s="373" t="s">
        <v>231</v>
      </c>
      <c r="H161" s="373" t="s">
        <v>231</v>
      </c>
    </row>
    <row r="162" spans="1:8" ht="45">
      <c r="A162" s="155"/>
      <c r="B162" s="6">
        <v>2</v>
      </c>
      <c r="C162" s="379" t="s">
        <v>12</v>
      </c>
      <c r="D162" s="373" t="s">
        <v>123</v>
      </c>
      <c r="E162" s="373" t="s">
        <v>243</v>
      </c>
      <c r="F162" s="373" t="s">
        <v>226</v>
      </c>
      <c r="G162" s="373" t="s">
        <v>246</v>
      </c>
      <c r="H162" s="373" t="s">
        <v>46</v>
      </c>
    </row>
    <row r="163" spans="1:8" ht="45">
      <c r="A163" s="155"/>
      <c r="B163" s="6">
        <v>3</v>
      </c>
      <c r="C163" s="379" t="s">
        <v>13</v>
      </c>
      <c r="D163" s="373" t="s">
        <v>241</v>
      </c>
      <c r="E163" s="373" t="s">
        <v>244</v>
      </c>
      <c r="F163" s="373" t="s">
        <v>245</v>
      </c>
      <c r="G163" s="373" t="s">
        <v>246</v>
      </c>
      <c r="H163" s="373" t="s">
        <v>46</v>
      </c>
    </row>
    <row r="164" spans="1:8" ht="57.75" customHeight="1">
      <c r="A164" s="155"/>
      <c r="B164" s="6">
        <v>4</v>
      </c>
      <c r="C164" s="379" t="s">
        <v>14</v>
      </c>
      <c r="D164" s="373" t="s">
        <v>242</v>
      </c>
      <c r="E164" s="373" t="s">
        <v>244</v>
      </c>
      <c r="F164" s="373" t="s">
        <v>245</v>
      </c>
      <c r="G164" s="373" t="s">
        <v>246</v>
      </c>
      <c r="H164" s="373" t="s">
        <v>46</v>
      </c>
    </row>
    <row r="165" spans="1:8" ht="45">
      <c r="A165" s="155"/>
      <c r="B165" s="6">
        <v>5</v>
      </c>
      <c r="C165" s="379" t="s">
        <v>15</v>
      </c>
      <c r="D165" s="392" t="s">
        <v>123</v>
      </c>
      <c r="E165" s="373" t="s">
        <v>245</v>
      </c>
      <c r="F165" s="392" t="s">
        <v>241</v>
      </c>
      <c r="G165" s="392" t="s">
        <v>231</v>
      </c>
      <c r="H165" s="392" t="s">
        <v>46</v>
      </c>
    </row>
    <row r="166" spans="1:8" s="155" customFormat="1" ht="45">
      <c r="B166" s="6">
        <v>6</v>
      </c>
      <c r="C166" s="15"/>
      <c r="D166" s="392" t="s">
        <v>225</v>
      </c>
      <c r="E166" s="373" t="s">
        <v>245</v>
      </c>
      <c r="F166" s="382" t="s">
        <v>242</v>
      </c>
      <c r="G166" s="373" t="s">
        <v>46</v>
      </c>
      <c r="H166" s="373" t="s">
        <v>46</v>
      </c>
    </row>
    <row r="167" spans="1:8" s="155" customFormat="1" ht="31.5" customHeight="1">
      <c r="B167" s="296"/>
      <c r="C167" s="135"/>
      <c r="D167" s="136"/>
      <c r="E167" s="296"/>
      <c r="G167" s="373" t="s">
        <v>243</v>
      </c>
      <c r="H167" s="373" t="s">
        <v>46</v>
      </c>
    </row>
    <row r="168" spans="1:8" s="155" customFormat="1" ht="15" hidden="1" customHeight="1">
      <c r="A168" s="155">
        <v>19</v>
      </c>
      <c r="B168" s="5" t="s">
        <v>0</v>
      </c>
      <c r="C168" s="5" t="s">
        <v>1</v>
      </c>
      <c r="D168" s="5" t="s">
        <v>157</v>
      </c>
      <c r="E168" s="5" t="s">
        <v>158</v>
      </c>
      <c r="F168" s="5" t="s">
        <v>159</v>
      </c>
      <c r="G168" s="5" t="s">
        <v>160</v>
      </c>
      <c r="H168" s="5" t="s">
        <v>161</v>
      </c>
    </row>
    <row r="169" spans="1:8" s="155" customFormat="1" ht="15" hidden="1" customHeight="1">
      <c r="B169" s="6">
        <v>1</v>
      </c>
      <c r="C169" s="15" t="s">
        <v>11</v>
      </c>
      <c r="D169" s="226"/>
      <c r="E169" s="226"/>
      <c r="F169" s="226"/>
      <c r="G169" s="92"/>
      <c r="H169" s="92"/>
    </row>
    <row r="170" spans="1:8" s="155" customFormat="1" ht="15" hidden="1" customHeight="1">
      <c r="B170" s="6">
        <v>2</v>
      </c>
      <c r="C170" s="15" t="s">
        <v>12</v>
      </c>
      <c r="D170" s="226"/>
      <c r="E170" s="226"/>
      <c r="F170" s="226"/>
      <c r="G170" s="92"/>
      <c r="H170" s="92"/>
    </row>
    <row r="171" spans="1:8" s="155" customFormat="1" ht="15" hidden="1" customHeight="1">
      <c r="B171" s="6">
        <v>3</v>
      </c>
      <c r="C171" s="15" t="s">
        <v>13</v>
      </c>
      <c r="D171" s="226"/>
      <c r="E171" s="252"/>
      <c r="F171" s="226"/>
      <c r="G171" s="92"/>
      <c r="H171" s="92"/>
    </row>
    <row r="172" spans="1:8" s="155" customFormat="1" ht="15" hidden="1" customHeight="1">
      <c r="B172" s="6">
        <v>4</v>
      </c>
      <c r="C172" s="15" t="s">
        <v>14</v>
      </c>
      <c r="D172" s="226"/>
      <c r="E172" s="252"/>
      <c r="F172" s="226"/>
      <c r="G172" s="92"/>
      <c r="H172" s="92"/>
    </row>
    <row r="173" spans="1:8" s="155" customFormat="1" ht="15" hidden="1" customHeight="1">
      <c r="B173" s="6">
        <v>5</v>
      </c>
      <c r="C173" s="15" t="s">
        <v>15</v>
      </c>
      <c r="D173" s="226"/>
      <c r="E173" s="252"/>
      <c r="F173" s="252"/>
      <c r="G173" s="428"/>
      <c r="H173" s="428"/>
    </row>
    <row r="174" spans="1:8" s="155" customFormat="1" ht="15" hidden="1" customHeight="1">
      <c r="B174" s="6">
        <v>6</v>
      </c>
      <c r="C174" s="15"/>
      <c r="D174" s="13"/>
      <c r="E174" s="6"/>
      <c r="F174" s="6"/>
      <c r="G174" s="428"/>
      <c r="H174" s="428"/>
    </row>
    <row r="175" spans="1:8" s="155" customFormat="1" ht="31.5" hidden="1" customHeight="1">
      <c r="B175" s="296"/>
      <c r="C175" s="135"/>
      <c r="D175" s="136"/>
      <c r="E175" s="296"/>
      <c r="F175" s="296"/>
      <c r="G175" s="429"/>
      <c r="H175" s="429"/>
    </row>
    <row r="176" spans="1:8" s="155" customFormat="1" ht="15" hidden="1" customHeight="1">
      <c r="A176" s="155">
        <v>20</v>
      </c>
      <c r="B176" s="5" t="s">
        <v>0</v>
      </c>
      <c r="C176" s="5" t="s">
        <v>1</v>
      </c>
      <c r="D176" s="5" t="s">
        <v>162</v>
      </c>
      <c r="E176" s="224" t="s">
        <v>163</v>
      </c>
      <c r="F176" s="224" t="s">
        <v>164</v>
      </c>
      <c r="G176" s="224" t="s">
        <v>165</v>
      </c>
      <c r="H176" s="224" t="s">
        <v>166</v>
      </c>
    </row>
    <row r="177" spans="1:18" s="155" customFormat="1" ht="15" hidden="1" customHeight="1">
      <c r="B177" s="6">
        <v>1</v>
      </c>
      <c r="C177" s="15" t="s">
        <v>11</v>
      </c>
      <c r="D177" s="92"/>
      <c r="E177" s="92"/>
      <c r="F177" s="92"/>
      <c r="G177" s="92"/>
      <c r="H177" s="92"/>
    </row>
    <row r="178" spans="1:18" s="155" customFormat="1" ht="15" hidden="1" customHeight="1">
      <c r="B178" s="6">
        <v>2</v>
      </c>
      <c r="C178" s="15" t="s">
        <v>12</v>
      </c>
      <c r="D178" s="92"/>
      <c r="E178" s="92"/>
      <c r="F178" s="92"/>
      <c r="G178" s="92"/>
      <c r="H178" s="92"/>
    </row>
    <row r="179" spans="1:18" s="155" customFormat="1" ht="45.75" hidden="1" customHeight="1">
      <c r="B179" s="6">
        <v>3</v>
      </c>
      <c r="C179" s="15" t="s">
        <v>13</v>
      </c>
      <c r="D179" s="92"/>
      <c r="E179" s="92"/>
      <c r="F179" s="92"/>
      <c r="G179" s="92"/>
      <c r="H179" s="92"/>
    </row>
    <row r="180" spans="1:18" s="155" customFormat="1" ht="45" hidden="1" customHeight="1">
      <c r="B180" s="6">
        <v>4</v>
      </c>
      <c r="C180" s="15" t="s">
        <v>14</v>
      </c>
      <c r="D180" s="92"/>
      <c r="E180" s="92"/>
      <c r="F180" s="92"/>
      <c r="G180" s="92"/>
      <c r="H180" s="92"/>
    </row>
    <row r="181" spans="1:18" s="155" customFormat="1" ht="15" hidden="1" customHeight="1">
      <c r="B181" s="6">
        <v>5</v>
      </c>
      <c r="C181" s="15" t="s">
        <v>15</v>
      </c>
      <c r="D181" s="13"/>
      <c r="E181" s="6"/>
      <c r="F181" s="6"/>
      <c r="G181" s="428"/>
      <c r="H181" s="428"/>
    </row>
    <row r="182" spans="1:18" s="155" customFormat="1" ht="15" hidden="1" customHeight="1">
      <c r="B182" s="6">
        <v>6</v>
      </c>
      <c r="C182" s="15"/>
      <c r="D182" s="13"/>
      <c r="E182" s="6"/>
      <c r="F182" s="6"/>
      <c r="G182" s="428"/>
      <c r="H182" s="428"/>
    </row>
    <row r="183" spans="1:18" s="155" customFormat="1" hidden="1">
      <c r="B183" s="221"/>
      <c r="C183" s="222"/>
      <c r="D183" s="223"/>
      <c r="E183" s="221"/>
      <c r="F183" s="221"/>
      <c r="G183" s="430"/>
      <c r="H183" s="430"/>
    </row>
    <row r="184" spans="1:18" ht="45">
      <c r="A184" s="155"/>
      <c r="B184" s="296"/>
      <c r="C184" s="135"/>
      <c r="D184" s="136"/>
      <c r="E184" s="296"/>
      <c r="F184" s="296"/>
      <c r="G184" s="392" t="s">
        <v>243</v>
      </c>
      <c r="H184" s="373" t="s">
        <v>225</v>
      </c>
      <c r="L184" s="27" t="s">
        <v>16</v>
      </c>
      <c r="M184" s="28" t="s">
        <v>17</v>
      </c>
      <c r="N184" s="29" t="s">
        <v>18</v>
      </c>
      <c r="O184" s="27" t="s">
        <v>3</v>
      </c>
      <c r="P184" s="27" t="s">
        <v>19</v>
      </c>
    </row>
    <row r="185" spans="1:18">
      <c r="A185" s="155"/>
      <c r="B185" s="155"/>
      <c r="C185" s="155"/>
      <c r="D185" s="155"/>
      <c r="E185" s="155"/>
      <c r="F185" s="155"/>
      <c r="L185" s="127">
        <v>1</v>
      </c>
      <c r="M185" s="228"/>
      <c r="N185" s="31" t="str">
        <f t="shared" ref="N185:N190" si="4">B10</f>
        <v>ΓΑΛΛΙΚΑ</v>
      </c>
      <c r="O185" s="32">
        <f t="shared" ref="O185:O191" si="5">E10</f>
        <v>2</v>
      </c>
      <c r="P185" s="33" t="s">
        <v>85</v>
      </c>
      <c r="R185" s="52" t="str">
        <f t="shared" ref="R185:R197" si="6">N185</f>
        <v>ΓΑΛΛΙΚΑ</v>
      </c>
    </row>
    <row r="186" spans="1:18" ht="27">
      <c r="A186" s="155"/>
      <c r="B186" s="244"/>
      <c r="C186" s="244"/>
      <c r="D186" s="244" t="s">
        <v>33</v>
      </c>
      <c r="E186" s="244"/>
      <c r="F186" s="244"/>
      <c r="G186" s="431"/>
      <c r="H186" s="431"/>
      <c r="L186" s="127">
        <v>2</v>
      </c>
      <c r="M186" s="228"/>
      <c r="N186" s="31" t="str">
        <f t="shared" si="4"/>
        <v>ΟΡΓΑΝΩΣΗ - ΛΕΙΤΟΥΡΓΙΑ ΕΣΤΙΑΤΟΡΙΟΥ (Θ)</v>
      </c>
      <c r="O186" s="32">
        <f t="shared" si="5"/>
        <v>1</v>
      </c>
      <c r="P186" s="33" t="s">
        <v>86</v>
      </c>
      <c r="R186" s="52" t="str">
        <f t="shared" si="6"/>
        <v>ΟΡΓΑΝΩΣΗ - ΛΕΙΤΟΥΡΓΙΑ ΕΣΤΙΑΤΟΡΙΟΥ (Θ)</v>
      </c>
    </row>
    <row r="187" spans="1:18" ht="31.5">
      <c r="A187" s="155"/>
      <c r="B187" s="5" t="s">
        <v>0</v>
      </c>
      <c r="C187" s="378" t="s">
        <v>1</v>
      </c>
      <c r="D187" s="387" t="s">
        <v>286</v>
      </c>
      <c r="E187" s="387" t="s">
        <v>287</v>
      </c>
      <c r="F187" s="387" t="s">
        <v>288</v>
      </c>
      <c r="G187" s="387" t="s">
        <v>289</v>
      </c>
      <c r="H187" s="387" t="s">
        <v>290</v>
      </c>
      <c r="L187" s="127">
        <v>3</v>
      </c>
      <c r="M187" s="228"/>
      <c r="N187" s="31" t="str">
        <f t="shared" si="4"/>
        <v>ΟΡΓΑΝΩΣΗ - ΛΕΙΤΟΥΡΓΙΑ ΕΣΤΙΑΤΟΡΙΟΥ  (Ε)</v>
      </c>
      <c r="O187" s="32">
        <f t="shared" si="5"/>
        <v>1</v>
      </c>
      <c r="P187" s="33" t="s">
        <v>87</v>
      </c>
      <c r="R187" s="52" t="str">
        <f t="shared" si="6"/>
        <v>ΟΡΓΑΝΩΣΗ - ΛΕΙΤΟΥΡΓΙΑ ΕΣΤΙΑΤΟΡΙΟΥ  (Ε)</v>
      </c>
    </row>
    <row r="188" spans="1:18" ht="45">
      <c r="A188" s="155"/>
      <c r="B188" s="6">
        <v>1</v>
      </c>
      <c r="C188" s="379" t="s">
        <v>11</v>
      </c>
      <c r="D188" s="373" t="s">
        <v>123</v>
      </c>
      <c r="E188" s="373" t="s">
        <v>225</v>
      </c>
      <c r="F188" s="373" t="s">
        <v>226</v>
      </c>
      <c r="G188" s="373" t="s">
        <v>231</v>
      </c>
      <c r="H188" s="373"/>
      <c r="L188" s="127">
        <v>4</v>
      </c>
      <c r="M188" s="228"/>
      <c r="N188" s="31" t="str">
        <f t="shared" si="4"/>
        <v>ΣΤΟΙΧΕΙΑ ΖΑΧΑΡΟΠΛΑΣΤΙΚΗΣ ΙΙ (Θ)</v>
      </c>
      <c r="O188" s="32">
        <f t="shared" si="5"/>
        <v>1</v>
      </c>
      <c r="P188" s="33" t="s">
        <v>89</v>
      </c>
      <c r="R188" s="52" t="str">
        <f t="shared" si="6"/>
        <v>ΣΤΟΙΧΕΙΑ ΖΑΧΑΡΟΠΛΑΣΤΙΚΗΣ ΙΙ (Θ)</v>
      </c>
    </row>
    <row r="189" spans="1:18" ht="45">
      <c r="A189" s="155"/>
      <c r="B189" s="6">
        <v>2</v>
      </c>
      <c r="C189" s="379" t="s">
        <v>12</v>
      </c>
      <c r="D189" s="373"/>
      <c r="E189" s="373" t="s">
        <v>243</v>
      </c>
      <c r="F189" s="373"/>
      <c r="G189" s="373" t="s">
        <v>246</v>
      </c>
      <c r="H189" s="373" t="s">
        <v>46</v>
      </c>
      <c r="L189" s="127">
        <v>5</v>
      </c>
      <c r="M189" s="228"/>
      <c r="N189" s="31" t="str">
        <f t="shared" si="4"/>
        <v>ΣΤΟΙΧΕΙΑ ΖΑΧΑΡΟΠΛΑΣΤΙΚΗΣ ΙΙ (Ε)</v>
      </c>
      <c r="O189" s="32">
        <f t="shared" si="5"/>
        <v>2</v>
      </c>
      <c r="P189" s="33" t="s">
        <v>88</v>
      </c>
      <c r="R189" s="52" t="str">
        <f t="shared" si="6"/>
        <v>ΣΤΟΙΧΕΙΑ ΖΑΧΑΡΟΠΛΑΣΤΙΚΗΣ ΙΙ (Ε)</v>
      </c>
    </row>
    <row r="190" spans="1:18" ht="45">
      <c r="A190" s="155"/>
      <c r="B190" s="6">
        <v>3</v>
      </c>
      <c r="C190" s="379" t="s">
        <v>13</v>
      </c>
      <c r="D190" s="373" t="s">
        <v>241</v>
      </c>
      <c r="E190" s="373" t="s">
        <v>244</v>
      </c>
      <c r="F190" s="373" t="s">
        <v>245</v>
      </c>
      <c r="G190" s="373"/>
      <c r="H190" s="373" t="s">
        <v>46</v>
      </c>
      <c r="L190" s="127">
        <v>6</v>
      </c>
      <c r="M190" s="228"/>
      <c r="N190" s="31" t="str">
        <f t="shared" si="4"/>
        <v>ΤΕΧΝΗ ΜΑΓΕΙΡΙΚΗΣ ΙΙ (Θ)</v>
      </c>
      <c r="O190" s="32">
        <f t="shared" si="5"/>
        <v>2</v>
      </c>
      <c r="P190" s="33" t="s">
        <v>92</v>
      </c>
      <c r="R190" s="52" t="str">
        <f t="shared" si="6"/>
        <v>ΤΕΧΝΗ ΜΑΓΕΙΡΙΚΗΣ ΙΙ (Θ)</v>
      </c>
    </row>
    <row r="191" spans="1:18" ht="45">
      <c r="A191" s="155"/>
      <c r="B191" s="6">
        <v>4</v>
      </c>
      <c r="C191" s="379" t="s">
        <v>14</v>
      </c>
      <c r="D191" s="373" t="s">
        <v>242</v>
      </c>
      <c r="E191" s="373"/>
      <c r="F191" s="373"/>
      <c r="G191" s="373"/>
      <c r="H191" s="373"/>
      <c r="L191" s="127">
        <v>7</v>
      </c>
      <c r="M191" s="228"/>
      <c r="N191" s="31" t="str">
        <f>B20</f>
        <v>ΟΙΝΟΛΟΓΙΑ</v>
      </c>
      <c r="O191" s="32">
        <f t="shared" si="5"/>
        <v>3</v>
      </c>
      <c r="P191" s="33" t="s">
        <v>91</v>
      </c>
      <c r="R191" s="52" t="str">
        <f t="shared" si="6"/>
        <v>ΟΙΝΟΛΟΓΙΑ</v>
      </c>
    </row>
    <row r="192" spans="1:18">
      <c r="A192" s="155"/>
      <c r="B192" s="163">
        <v>5</v>
      </c>
      <c r="C192" s="379" t="s">
        <v>15</v>
      </c>
      <c r="D192" s="388"/>
      <c r="E192" s="389"/>
      <c r="F192" s="390"/>
      <c r="G192" s="373"/>
      <c r="H192" s="432"/>
      <c r="L192" s="127">
        <v>8</v>
      </c>
      <c r="M192" s="228"/>
      <c r="N192" s="31" t="e">
        <f>#REF!</f>
        <v>#REF!</v>
      </c>
      <c r="O192" s="32" t="e">
        <f>#REF!</f>
        <v>#REF!</v>
      </c>
      <c r="P192" s="33" t="s">
        <v>90</v>
      </c>
      <c r="R192" s="52" t="e">
        <f t="shared" si="6"/>
        <v>#REF!</v>
      </c>
    </row>
    <row r="193" spans="1:18" ht="27">
      <c r="A193" s="155"/>
      <c r="B193" s="293"/>
      <c r="C193" s="296"/>
      <c r="D193" s="135"/>
      <c r="E193" s="136"/>
      <c r="F193" s="296"/>
      <c r="G193" s="429"/>
      <c r="H193" s="429"/>
      <c r="L193" s="127">
        <v>9</v>
      </c>
      <c r="M193" s="228"/>
      <c r="N193" s="31" t="str">
        <f t="shared" ref="N193" si="7">B17</f>
        <v>ΠΡΑΚΤΙΚΗ ΕΦΑΡΜΟΓΗ ΣΤΗΝ ΕΙΔΙΚΟΤΗΤΑ</v>
      </c>
      <c r="O193" s="32">
        <f t="shared" ref="O193:O194" si="8">E17</f>
        <v>3</v>
      </c>
      <c r="P193" s="33" t="s">
        <v>93</v>
      </c>
      <c r="R193" s="52" t="str">
        <f t="shared" si="6"/>
        <v>ΠΡΑΚΤΙΚΗ ΕΦΑΡΜΟΓΗ ΣΤΗΝ ΕΙΔΙΚΟΤΗΤΑ</v>
      </c>
    </row>
    <row r="194" spans="1:18" ht="26.25">
      <c r="A194" s="155"/>
      <c r="B194" s="483" t="s">
        <v>34</v>
      </c>
      <c r="C194" s="483"/>
      <c r="D194" s="483"/>
      <c r="E194" s="483"/>
      <c r="F194" s="483"/>
      <c r="G194" s="483"/>
      <c r="H194" s="483"/>
      <c r="I194" s="356"/>
      <c r="L194" s="127">
        <v>10</v>
      </c>
      <c r="M194" s="30" t="str">
        <f>N371</f>
        <v>ΚΑΤΣΑΚΟΥΛΑΣ ΙΩΑΝΝΗΣ  (ΑΜ. 16071)</v>
      </c>
      <c r="N194" s="31" t="str">
        <f t="shared" ref="N194:N196" si="9">B19</f>
        <v>ΥΓΙΕΙΝΗ ΚΑΙ ΑΣΦΑΛΕΙΑ</v>
      </c>
      <c r="O194" s="32">
        <f t="shared" si="8"/>
        <v>2</v>
      </c>
      <c r="P194" s="33" t="s">
        <v>95</v>
      </c>
      <c r="R194" s="52" t="str">
        <f t="shared" si="6"/>
        <v>ΥΓΙΕΙΝΗ ΚΑΙ ΑΣΦΑΛΕΙΑ</v>
      </c>
    </row>
    <row r="195" spans="1:18" ht="31.5">
      <c r="A195" s="155"/>
      <c r="B195" s="5" t="s">
        <v>0</v>
      </c>
      <c r="C195" s="5" t="s">
        <v>1</v>
      </c>
      <c r="D195" s="368"/>
      <c r="E195" s="371" t="s">
        <v>335</v>
      </c>
      <c r="F195" s="371" t="s">
        <v>336</v>
      </c>
      <c r="G195" s="371" t="s">
        <v>337</v>
      </c>
      <c r="H195" s="371" t="s">
        <v>338</v>
      </c>
      <c r="I195" s="372" t="s">
        <v>340</v>
      </c>
      <c r="L195" s="127">
        <v>11</v>
      </c>
      <c r="M195" s="30" t="e">
        <f>N387</f>
        <v>#REF!</v>
      </c>
      <c r="N195" s="31" t="e">
        <f>#REF!</f>
        <v>#REF!</v>
      </c>
      <c r="O195" s="32">
        <f t="shared" ref="O195:O197" si="10">E20</f>
        <v>2</v>
      </c>
      <c r="P195" s="33" t="s">
        <v>96</v>
      </c>
      <c r="R195" s="52" t="e">
        <f t="shared" si="6"/>
        <v>#REF!</v>
      </c>
    </row>
    <row r="196" spans="1:18" ht="45">
      <c r="A196" s="155"/>
      <c r="B196" s="6">
        <v>1</v>
      </c>
      <c r="C196" s="15" t="s">
        <v>61</v>
      </c>
      <c r="D196" s="368"/>
      <c r="E196" s="373" t="s">
        <v>225</v>
      </c>
      <c r="F196" s="373" t="s">
        <v>226</v>
      </c>
      <c r="G196" s="373" t="s">
        <v>231</v>
      </c>
      <c r="H196" s="373" t="s">
        <v>46</v>
      </c>
      <c r="I196" s="373" t="s">
        <v>123</v>
      </c>
      <c r="L196" s="127">
        <v>12</v>
      </c>
      <c r="M196" s="30">
        <f>N402</f>
        <v>0</v>
      </c>
      <c r="N196" s="31">
        <f t="shared" si="9"/>
        <v>0</v>
      </c>
      <c r="O196" s="32">
        <f t="shared" si="10"/>
        <v>0</v>
      </c>
      <c r="P196" s="33"/>
      <c r="R196" s="53">
        <f t="shared" si="6"/>
        <v>0</v>
      </c>
    </row>
    <row r="197" spans="1:18" ht="45">
      <c r="A197" s="155"/>
      <c r="B197" s="6">
        <v>1</v>
      </c>
      <c r="C197" s="15"/>
      <c r="D197" s="368"/>
      <c r="E197" s="373" t="s">
        <v>225</v>
      </c>
      <c r="F197" s="373" t="s">
        <v>226</v>
      </c>
      <c r="G197" s="373" t="s">
        <v>231</v>
      </c>
      <c r="H197" s="373" t="s">
        <v>46</v>
      </c>
      <c r="I197" s="373" t="s">
        <v>123</v>
      </c>
      <c r="L197" s="127">
        <v>13</v>
      </c>
      <c r="M197" s="30">
        <f>N417</f>
        <v>0</v>
      </c>
      <c r="N197" s="31">
        <f>B22</f>
        <v>0</v>
      </c>
      <c r="O197" s="32">
        <f t="shared" si="10"/>
        <v>0</v>
      </c>
      <c r="P197" s="33"/>
      <c r="R197" s="53">
        <f t="shared" si="6"/>
        <v>0</v>
      </c>
    </row>
    <row r="198" spans="1:18" ht="60.75" thickBot="1">
      <c r="A198" s="155"/>
      <c r="B198" s="6">
        <v>2</v>
      </c>
      <c r="C198" s="15" t="s">
        <v>62</v>
      </c>
      <c r="D198" s="368"/>
      <c r="E198" s="373" t="s">
        <v>243</v>
      </c>
      <c r="F198" s="373" t="s">
        <v>245</v>
      </c>
      <c r="G198" s="373" t="s">
        <v>246</v>
      </c>
      <c r="I198" s="373" t="s">
        <v>241</v>
      </c>
      <c r="L198" s="58"/>
      <c r="M198" s="61"/>
      <c r="N198" s="59" t="s">
        <v>20</v>
      </c>
      <c r="O198" s="60" t="e">
        <f>SUM(O185:O197)</f>
        <v>#REF!</v>
      </c>
      <c r="P198" s="54">
        <f>SUM(P185:P196)</f>
        <v>0</v>
      </c>
    </row>
    <row r="199" spans="1:18" ht="60">
      <c r="A199" s="155"/>
      <c r="B199" s="6">
        <v>2</v>
      </c>
      <c r="C199" s="15"/>
      <c r="D199" s="368"/>
      <c r="E199" s="373" t="s">
        <v>243</v>
      </c>
      <c r="F199" s="373" t="s">
        <v>245</v>
      </c>
      <c r="G199" s="373" t="s">
        <v>246</v>
      </c>
      <c r="H199" s="373"/>
      <c r="I199" s="373" t="s">
        <v>241</v>
      </c>
      <c r="L199" s="150"/>
      <c r="M199" s="41"/>
      <c r="N199" s="41"/>
      <c r="O199" s="17"/>
      <c r="P199" s="149"/>
    </row>
    <row r="200" spans="1:18" ht="60">
      <c r="A200" s="155"/>
      <c r="B200" s="6">
        <v>3</v>
      </c>
      <c r="C200" s="15" t="s">
        <v>63</v>
      </c>
      <c r="D200" s="369"/>
      <c r="E200" s="373" t="s">
        <v>244</v>
      </c>
      <c r="F200" s="369"/>
      <c r="G200" s="369"/>
      <c r="H200" s="369"/>
      <c r="I200" s="373" t="s">
        <v>242</v>
      </c>
      <c r="L200" s="150"/>
      <c r="M200" s="40"/>
      <c r="N200" s="40"/>
      <c r="O200" s="17"/>
      <c r="P200" s="149"/>
    </row>
    <row r="201" spans="1:18" ht="60">
      <c r="A201" s="155"/>
      <c r="B201" s="6">
        <v>3</v>
      </c>
      <c r="C201" s="15"/>
      <c r="D201" s="368"/>
      <c r="E201" s="373" t="s">
        <v>244</v>
      </c>
      <c r="F201" s="370"/>
      <c r="G201" s="426"/>
      <c r="H201" s="370"/>
      <c r="I201" s="373" t="s">
        <v>242</v>
      </c>
      <c r="L201" s="150"/>
      <c r="M201" s="473" t="s">
        <v>21</v>
      </c>
      <c r="N201" s="473"/>
      <c r="O201" s="17"/>
      <c r="P201" s="149"/>
    </row>
    <row r="202" spans="1:18">
      <c r="B202" s="166"/>
      <c r="C202" s="166"/>
      <c r="D202" s="169"/>
      <c r="E202" s="169"/>
      <c r="F202" s="169"/>
      <c r="G202" s="440"/>
      <c r="H202" s="440"/>
      <c r="L202" s="34" t="s">
        <v>22</v>
      </c>
      <c r="M202" s="17" t="s">
        <v>23</v>
      </c>
      <c r="N202" s="17"/>
      <c r="O202" s="17"/>
      <c r="P202" s="149"/>
    </row>
    <row r="203" spans="1:18">
      <c r="B203" s="162"/>
      <c r="C203" s="162"/>
      <c r="D203" s="169"/>
      <c r="E203" s="169"/>
      <c r="F203" s="169"/>
      <c r="G203" s="440"/>
      <c r="H203" s="440"/>
      <c r="L203" s="150"/>
      <c r="M203" s="17" t="s">
        <v>24</v>
      </c>
      <c r="N203" s="17"/>
      <c r="O203" s="17"/>
      <c r="P203" s="149"/>
    </row>
    <row r="204" spans="1:18">
      <c r="B204" s="170"/>
      <c r="C204" s="170"/>
      <c r="D204" s="167"/>
      <c r="E204" s="167"/>
      <c r="F204" s="167"/>
      <c r="G204" s="433"/>
      <c r="H204" s="433"/>
      <c r="L204" s="150"/>
      <c r="M204" s="17"/>
      <c r="N204" s="17"/>
      <c r="O204" s="17"/>
      <c r="P204" s="149"/>
    </row>
    <row r="205" spans="1:18">
      <c r="B205" s="170"/>
      <c r="C205" s="170"/>
      <c r="D205" s="167"/>
      <c r="E205" s="167"/>
      <c r="F205" s="167"/>
      <c r="G205" s="433"/>
      <c r="H205" s="433"/>
      <c r="L205" s="34" t="s">
        <v>25</v>
      </c>
      <c r="M205" s="17" t="s">
        <v>26</v>
      </c>
      <c r="N205" s="17"/>
      <c r="O205" s="17"/>
      <c r="P205" s="149"/>
    </row>
    <row r="206" spans="1:18">
      <c r="B206" s="17"/>
      <c r="C206" s="170"/>
      <c r="D206" s="17"/>
      <c r="E206" s="17"/>
      <c r="F206" s="17"/>
      <c r="G206" s="98"/>
      <c r="H206" s="98"/>
      <c r="L206" s="150"/>
      <c r="M206" s="17" t="s">
        <v>27</v>
      </c>
      <c r="N206" s="17"/>
      <c r="O206" s="17"/>
      <c r="P206" s="149"/>
    </row>
    <row r="207" spans="1:18">
      <c r="B207" s="164"/>
      <c r="C207" s="164"/>
      <c r="D207" s="164"/>
      <c r="E207" s="164"/>
      <c r="F207" s="164"/>
      <c r="G207" s="441"/>
      <c r="H207" s="441"/>
      <c r="L207" s="150"/>
      <c r="M207" s="35" t="s">
        <v>28</v>
      </c>
      <c r="N207" s="17"/>
      <c r="O207" s="17"/>
      <c r="P207" s="149"/>
    </row>
    <row r="208" spans="1:18">
      <c r="B208" s="17"/>
      <c r="C208" s="17"/>
      <c r="D208" s="17"/>
      <c r="E208" s="17"/>
      <c r="F208" s="17"/>
      <c r="G208" s="98"/>
      <c r="H208" s="98"/>
      <c r="L208" s="150"/>
      <c r="M208" s="17" t="s">
        <v>29</v>
      </c>
      <c r="N208" s="17"/>
      <c r="O208" s="17"/>
      <c r="P208" s="149"/>
    </row>
    <row r="209" spans="2:16" ht="15" customHeight="1">
      <c r="B209" s="176"/>
      <c r="C209" s="17"/>
      <c r="D209" s="17"/>
      <c r="E209" s="17"/>
      <c r="F209" s="17"/>
      <c r="G209" s="98"/>
      <c r="H209" s="98"/>
      <c r="L209" s="150"/>
      <c r="M209" s="17" t="s">
        <v>30</v>
      </c>
      <c r="N209" s="17"/>
      <c r="O209" s="17"/>
      <c r="P209" s="149"/>
    </row>
    <row r="210" spans="2:16">
      <c r="B210" s="17"/>
      <c r="C210" s="17"/>
      <c r="D210" s="17"/>
      <c r="E210" s="17"/>
      <c r="F210" s="17"/>
      <c r="G210" s="98"/>
      <c r="H210" s="98"/>
      <c r="L210" s="150"/>
      <c r="M210" s="17" t="s">
        <v>47</v>
      </c>
      <c r="N210" s="17"/>
      <c r="O210" s="17"/>
      <c r="P210" s="149"/>
    </row>
    <row r="211" spans="2:16">
      <c r="B211" s="17"/>
      <c r="C211" s="17"/>
      <c r="D211" s="17"/>
      <c r="E211" s="17"/>
      <c r="F211" s="17"/>
      <c r="G211" s="98"/>
      <c r="H211" s="98"/>
      <c r="L211" s="150"/>
      <c r="M211" s="99" t="s">
        <v>48</v>
      </c>
      <c r="N211" s="17"/>
      <c r="O211" s="17"/>
      <c r="P211" s="149"/>
    </row>
    <row r="212" spans="2:16">
      <c r="B212" s="17"/>
      <c r="C212" s="17"/>
      <c r="D212" s="17"/>
      <c r="E212" s="17"/>
      <c r="F212" s="17"/>
      <c r="G212" s="98"/>
      <c r="H212" s="98"/>
      <c r="L212" s="150"/>
      <c r="M212" s="17"/>
      <c r="N212" s="147" t="s">
        <v>31</v>
      </c>
      <c r="O212" s="17"/>
      <c r="P212" s="149"/>
    </row>
    <row r="213" spans="2:16">
      <c r="B213" s="17"/>
      <c r="C213" s="17"/>
      <c r="D213" s="17"/>
      <c r="E213" s="17"/>
      <c r="F213" s="17"/>
      <c r="G213" s="98"/>
      <c r="H213" s="98"/>
      <c r="L213" s="150"/>
      <c r="M213" s="17"/>
      <c r="N213" s="147" t="s">
        <v>32</v>
      </c>
      <c r="O213" s="17"/>
      <c r="P213" s="149"/>
    </row>
    <row r="214" spans="2:16" ht="15.75" thickBot="1">
      <c r="B214" s="17"/>
      <c r="C214" s="17"/>
      <c r="D214" s="17"/>
      <c r="E214" s="17"/>
      <c r="F214" s="17"/>
      <c r="G214" s="98"/>
      <c r="H214" s="98"/>
      <c r="L214" s="18"/>
      <c r="M214" s="19"/>
      <c r="N214" s="19"/>
      <c r="O214" s="19"/>
      <c r="P214" s="20"/>
    </row>
    <row r="215" spans="2:16">
      <c r="B215" s="17"/>
      <c r="C215" s="17"/>
      <c r="D215" s="17"/>
      <c r="E215" s="17"/>
      <c r="F215" s="17"/>
      <c r="G215" s="98"/>
      <c r="H215" s="98"/>
    </row>
    <row r="216" spans="2:16">
      <c r="B216" s="17"/>
      <c r="C216" s="17"/>
      <c r="D216" s="17"/>
      <c r="E216" s="17"/>
      <c r="F216" s="17"/>
      <c r="G216" s="98"/>
      <c r="H216" s="98"/>
    </row>
    <row r="217" spans="2:16" ht="18.75">
      <c r="B217" s="17"/>
      <c r="C217" s="17"/>
      <c r="D217" s="17"/>
      <c r="E217" s="17"/>
      <c r="F217" s="17"/>
      <c r="G217" s="98"/>
      <c r="H217" s="98"/>
      <c r="M217" s="37"/>
      <c r="N217" s="44" t="s">
        <v>194</v>
      </c>
      <c r="O217" s="37"/>
    </row>
    <row r="218" spans="2:16" ht="15.75">
      <c r="B218" s="17"/>
      <c r="C218" s="17"/>
      <c r="D218" s="17"/>
      <c r="E218" s="17"/>
      <c r="F218" s="17"/>
      <c r="G218" s="98"/>
      <c r="H218" s="98"/>
      <c r="M218" s="37"/>
      <c r="N218" s="45"/>
      <c r="O218" s="37"/>
    </row>
    <row r="219" spans="2:16" ht="15.75">
      <c r="B219" s="17"/>
      <c r="C219" s="17"/>
      <c r="D219" s="17"/>
      <c r="E219" s="17"/>
      <c r="F219" s="17"/>
      <c r="G219" s="98"/>
      <c r="H219" s="98"/>
      <c r="M219" s="42"/>
      <c r="N219" s="46" t="str">
        <f>$A$1</f>
        <v>ΤΕΧΝΙΚΟΣ ΜΑΓΕΙΡΙΚΗΣ ΤΕΧΝΗΣ ΑΡΧΙΜΑΓΕΙΡΑΣ (CHEF)</v>
      </c>
      <c r="O219" s="37"/>
    </row>
    <row r="220" spans="2:16" ht="15.75">
      <c r="B220" s="17"/>
      <c r="C220" s="17"/>
      <c r="D220" s="17"/>
      <c r="E220" s="17"/>
      <c r="F220" s="17"/>
      <c r="G220" s="98"/>
      <c r="H220" s="98"/>
      <c r="M220" s="37"/>
      <c r="N220" s="47"/>
      <c r="O220" s="37"/>
    </row>
    <row r="221" spans="2:16" ht="15.75">
      <c r="B221" s="17"/>
      <c r="C221" s="17"/>
      <c r="D221" s="17"/>
      <c r="E221" s="17"/>
      <c r="F221" s="17"/>
      <c r="G221" s="98"/>
      <c r="H221" s="98"/>
      <c r="M221" s="37"/>
      <c r="N221" s="47"/>
      <c r="O221" s="37"/>
    </row>
    <row r="222" spans="2:16" ht="18.75">
      <c r="B222" s="17"/>
      <c r="C222" s="17"/>
      <c r="D222" s="17"/>
      <c r="E222" s="17"/>
      <c r="F222" s="17"/>
      <c r="G222" s="98"/>
      <c r="H222" s="98"/>
      <c r="M222" s="37"/>
      <c r="N222" s="49" t="str">
        <f>B10</f>
        <v>ΓΑΛΛΙΚΑ</v>
      </c>
      <c r="O222" s="37"/>
    </row>
    <row r="223" spans="2:16" ht="15.75">
      <c r="B223" s="17"/>
      <c r="C223" s="17"/>
      <c r="D223" s="17"/>
      <c r="E223" s="17"/>
      <c r="F223" s="17"/>
      <c r="G223" s="98"/>
      <c r="H223" s="98"/>
      <c r="M223" s="37"/>
      <c r="N223" s="47" t="str">
        <f>IF(N222=B10,IF(C10&lt;&gt;"",C9,IF(D10&lt;&gt;"",D9,0)))</f>
        <v>ΘΕΩΡΙΑ</v>
      </c>
      <c r="O223" s="37"/>
    </row>
    <row r="224" spans="2:16">
      <c r="B224" s="17"/>
      <c r="C224" s="17"/>
      <c r="D224" s="17"/>
      <c r="E224" s="17"/>
      <c r="F224" s="17"/>
      <c r="G224" s="98"/>
      <c r="H224" s="98"/>
      <c r="M224" s="43"/>
      <c r="N224" s="48"/>
      <c r="O224" s="38"/>
    </row>
    <row r="225" spans="2:15" ht="18.75">
      <c r="B225" s="17"/>
      <c r="C225" s="17"/>
      <c r="D225" s="17"/>
      <c r="E225" s="17"/>
      <c r="F225" s="17"/>
      <c r="G225" s="98"/>
      <c r="H225" s="98"/>
      <c r="M225" s="43"/>
      <c r="N225" s="49"/>
      <c r="O225" s="38"/>
    </row>
    <row r="226" spans="2:15">
      <c r="B226" s="17"/>
      <c r="C226" s="17"/>
      <c r="D226" s="17"/>
      <c r="E226" s="17"/>
      <c r="F226" s="17"/>
      <c r="G226" s="98"/>
      <c r="H226" s="98"/>
      <c r="M226" s="43"/>
      <c r="N226" s="48"/>
      <c r="O226" s="38"/>
    </row>
    <row r="227" spans="2:15">
      <c r="B227" s="17"/>
      <c r="C227" s="17"/>
      <c r="D227" s="17"/>
      <c r="E227" s="17"/>
      <c r="F227" s="17"/>
      <c r="G227" s="98"/>
      <c r="H227" s="98"/>
      <c r="M227" s="43"/>
      <c r="N227" s="48" t="str">
        <f>IF(N223="ΘΕΩΡΙΑ",G10,IF(N223="ΕΡΓΑΣΤΗΡΙΟ",H10,0))</f>
        <v>ΚΩΝΣΤΑΝΤΟΥΛΑ ΘΩΜΑΙΣ  (ΑΜ. 9458)</v>
      </c>
      <c r="O227" s="38"/>
    </row>
    <row r="228" spans="2:15">
      <c r="B228" s="17"/>
      <c r="C228" s="17"/>
      <c r="D228" s="17"/>
      <c r="E228" s="17"/>
      <c r="F228" s="17"/>
      <c r="G228" s="98"/>
      <c r="H228" s="98"/>
      <c r="M228" s="43"/>
      <c r="N228" s="48"/>
      <c r="O228" s="38"/>
    </row>
    <row r="229" spans="2:15" ht="18.75">
      <c r="B229" s="17"/>
      <c r="C229" s="17"/>
      <c r="D229" s="17"/>
      <c r="E229" s="17"/>
      <c r="F229" s="17"/>
      <c r="G229" s="98"/>
      <c r="H229" s="98"/>
      <c r="M229" s="43"/>
      <c r="N229" s="50" t="str">
        <f>$A$3</f>
        <v>Β’ Εξάμηνο   -  ΑΙΘΟΥΣΑ : 18</v>
      </c>
      <c r="O229" s="38"/>
    </row>
    <row r="230" spans="2:15" ht="18.75">
      <c r="B230" s="17"/>
      <c r="C230" s="17"/>
      <c r="D230" s="17"/>
      <c r="E230" s="17"/>
      <c r="F230" s="17"/>
      <c r="G230" s="98"/>
      <c r="H230" s="98"/>
      <c r="M230" s="43"/>
      <c r="N230" s="39"/>
      <c r="O230" s="38"/>
    </row>
    <row r="231" spans="2:15">
      <c r="B231" s="17"/>
      <c r="C231" s="17"/>
      <c r="D231" s="17"/>
      <c r="E231" s="17"/>
      <c r="F231" s="17"/>
      <c r="G231" s="98"/>
      <c r="H231" s="98"/>
      <c r="M231" s="43"/>
      <c r="N231" s="17"/>
      <c r="O231" s="38"/>
    </row>
    <row r="232" spans="2:15">
      <c r="B232" s="17"/>
      <c r="C232" s="17"/>
      <c r="D232" s="17"/>
      <c r="E232" s="17"/>
      <c r="F232" s="17"/>
      <c r="G232" s="98"/>
      <c r="H232" s="98"/>
      <c r="M232" s="17"/>
      <c r="N232" s="17"/>
      <c r="O232" s="17"/>
    </row>
    <row r="233" spans="2:15" ht="18.75">
      <c r="B233" s="17"/>
      <c r="C233" s="17"/>
      <c r="D233" s="17"/>
      <c r="E233" s="17"/>
      <c r="F233" s="17"/>
      <c r="G233" s="98"/>
      <c r="H233" s="98"/>
      <c r="M233" s="37"/>
      <c r="N233" s="44" t="str">
        <f>$N$217</f>
        <v>2021 Β</v>
      </c>
      <c r="O233" s="37"/>
    </row>
    <row r="234" spans="2:15" ht="15.75">
      <c r="B234" s="17"/>
      <c r="C234" s="17"/>
      <c r="D234" s="17"/>
      <c r="E234" s="17"/>
      <c r="F234" s="17"/>
      <c r="G234" s="98"/>
      <c r="H234" s="98"/>
      <c r="M234" s="37"/>
      <c r="N234" s="45"/>
      <c r="O234" s="37"/>
    </row>
    <row r="235" spans="2:15" ht="15.75">
      <c r="B235" s="17"/>
      <c r="C235" s="17"/>
      <c r="D235" s="17"/>
      <c r="E235" s="17"/>
      <c r="F235" s="17"/>
      <c r="G235" s="98"/>
      <c r="H235" s="98"/>
      <c r="M235" s="42"/>
      <c r="N235" s="46" t="str">
        <f>$A$1</f>
        <v>ΤΕΧΝΙΚΟΣ ΜΑΓΕΙΡΙΚΗΣ ΤΕΧΝΗΣ ΑΡΧΙΜΑΓΕΙΡΑΣ (CHEF)</v>
      </c>
      <c r="O235" s="37"/>
    </row>
    <row r="236" spans="2:15" ht="15.75">
      <c r="B236" s="17"/>
      <c r="C236" s="17"/>
      <c r="D236" s="17"/>
      <c r="E236" s="17"/>
      <c r="F236" s="17"/>
      <c r="G236" s="98"/>
      <c r="H236" s="98"/>
      <c r="M236" s="37"/>
      <c r="N236" s="47"/>
      <c r="O236" s="37"/>
    </row>
    <row r="237" spans="2:15" ht="15.75">
      <c r="B237" s="17"/>
      <c r="C237" s="17"/>
      <c r="D237" s="17"/>
      <c r="E237" s="17"/>
      <c r="F237" s="17"/>
      <c r="G237" s="98"/>
      <c r="H237" s="98"/>
      <c r="M237" s="37"/>
      <c r="N237" s="47"/>
      <c r="O237" s="37"/>
    </row>
    <row r="238" spans="2:15" ht="18.75">
      <c r="B238" s="17"/>
      <c r="C238" s="17"/>
      <c r="D238" s="17"/>
      <c r="E238" s="17"/>
      <c r="F238" s="17"/>
      <c r="G238" s="98"/>
      <c r="H238" s="98"/>
      <c r="M238" s="37"/>
      <c r="N238" s="49" t="str">
        <f>B11</f>
        <v>ΟΡΓΑΝΩΣΗ - ΛΕΙΤΟΥΡΓΙΑ ΕΣΤΙΑΤΟΡΙΟΥ (Θ)</v>
      </c>
      <c r="O238" s="37"/>
    </row>
    <row r="239" spans="2:15" ht="15.75">
      <c r="B239" s="17"/>
      <c r="C239" s="17"/>
      <c r="D239" s="17"/>
      <c r="E239" s="17"/>
      <c r="F239" s="17"/>
      <c r="G239" s="98"/>
      <c r="H239" s="98"/>
      <c r="M239" s="37"/>
      <c r="N239" s="47" t="str">
        <f>IF(N238=B11,IF(C11&lt;&gt;"",C9,IF(D11&lt;&gt;"",D9,0)))</f>
        <v>ΘΕΩΡΙΑ</v>
      </c>
      <c r="O239" s="37"/>
    </row>
    <row r="240" spans="2:15">
      <c r="B240" s="17"/>
      <c r="C240" s="17"/>
      <c r="D240" s="17"/>
      <c r="E240" s="17"/>
      <c r="F240" s="17"/>
      <c r="G240" s="98"/>
      <c r="H240" s="98"/>
      <c r="M240" s="43"/>
      <c r="N240" s="48"/>
      <c r="O240" s="38"/>
    </row>
    <row r="241" spans="2:15" ht="18.75">
      <c r="B241" s="17"/>
      <c r="C241" s="17"/>
      <c r="D241" s="17"/>
      <c r="E241" s="17"/>
      <c r="F241" s="17"/>
      <c r="G241" s="98"/>
      <c r="H241" s="98"/>
      <c r="M241" s="43"/>
      <c r="N241" s="49"/>
      <c r="O241" s="38"/>
    </row>
    <row r="242" spans="2:15">
      <c r="B242" s="17"/>
      <c r="C242" s="17"/>
      <c r="D242" s="17"/>
      <c r="E242" s="17"/>
      <c r="F242" s="17"/>
      <c r="G242" s="98"/>
      <c r="H242" s="98"/>
      <c r="M242" s="43"/>
      <c r="N242" s="48"/>
      <c r="O242" s="38"/>
    </row>
    <row r="243" spans="2:15">
      <c r="B243" s="17"/>
      <c r="C243" s="17"/>
      <c r="D243" s="17"/>
      <c r="E243" s="17"/>
      <c r="F243" s="17"/>
      <c r="G243" s="98"/>
      <c r="H243" s="98"/>
      <c r="M243" s="43"/>
      <c r="N243" s="48" t="str">
        <f>IF(N239="ΘΕΩΡΙΑ",G11,IF(N239="ΕΡΓΑΣΤΗΡΙΟ",H11,0))</f>
        <v>ΧΑΡΑΛΑΜΠΙΔΗΣ ΑΝΑΣΤΑΣΙΟΣ  (ΑΜ. 16504)</v>
      </c>
      <c r="O243" s="38"/>
    </row>
    <row r="244" spans="2:15" ht="15.75">
      <c r="B244" s="17"/>
      <c r="C244" s="171"/>
      <c r="D244" s="171"/>
      <c r="E244" s="17"/>
      <c r="F244" s="160"/>
      <c r="G244" s="421"/>
      <c r="H244" s="98"/>
      <c r="M244" s="43"/>
      <c r="N244" s="48"/>
      <c r="O244" s="38"/>
    </row>
    <row r="245" spans="2:15" ht="18.75">
      <c r="B245" s="17"/>
      <c r="C245" s="17"/>
      <c r="D245" s="17"/>
      <c r="E245" s="17"/>
      <c r="F245" s="162"/>
      <c r="G245" s="433"/>
      <c r="H245" s="433"/>
      <c r="M245" s="43"/>
      <c r="N245" s="50" t="str">
        <f>$A$3</f>
        <v>Β’ Εξάμηνο   -  ΑΙΘΟΥΣΑ : 18</v>
      </c>
      <c r="O245" s="38"/>
    </row>
    <row r="246" spans="2:15" ht="18.75">
      <c r="B246" s="17"/>
      <c r="C246" s="160"/>
      <c r="D246" s="160"/>
      <c r="E246" s="17"/>
      <c r="F246" s="173"/>
      <c r="G246" s="421"/>
      <c r="H246" s="98"/>
      <c r="M246" s="43"/>
      <c r="N246" s="39"/>
      <c r="O246" s="38"/>
    </row>
    <row r="247" spans="2:15">
      <c r="B247" s="17"/>
      <c r="C247" s="17"/>
      <c r="D247" s="17"/>
      <c r="E247" s="17"/>
      <c r="F247" s="173"/>
      <c r="G247" s="421"/>
      <c r="H247" s="98"/>
      <c r="M247" s="43"/>
      <c r="N247" s="17"/>
      <c r="O247" s="38"/>
    </row>
    <row r="248" spans="2:15">
      <c r="B248" s="17"/>
      <c r="C248" s="160"/>
      <c r="D248" s="160"/>
      <c r="E248" s="172"/>
      <c r="F248" s="172"/>
      <c r="G248" s="429"/>
      <c r="H248" s="429"/>
      <c r="M248" s="17"/>
      <c r="N248" s="17"/>
      <c r="O248" s="17"/>
    </row>
    <row r="249" spans="2:15" ht="18.75">
      <c r="B249" s="17"/>
      <c r="C249" s="160"/>
      <c r="D249" s="160"/>
      <c r="E249" s="17"/>
      <c r="F249" s="17"/>
      <c r="G249" s="98"/>
      <c r="H249" s="98"/>
      <c r="M249" s="37"/>
      <c r="N249" s="44" t="str">
        <f>$N$217</f>
        <v>2021 Β</v>
      </c>
      <c r="O249" s="37"/>
    </row>
    <row r="250" spans="2:15" ht="15.75">
      <c r="B250" s="17"/>
      <c r="C250" s="160"/>
      <c r="D250" s="160"/>
      <c r="E250" s="17"/>
      <c r="F250" s="17"/>
      <c r="G250" s="98"/>
      <c r="H250" s="98"/>
      <c r="M250" s="37"/>
      <c r="N250" s="45"/>
      <c r="O250" s="37"/>
    </row>
    <row r="251" spans="2:15" ht="15.75">
      <c r="B251" s="17"/>
      <c r="C251" s="160"/>
      <c r="D251" s="160"/>
      <c r="E251" s="17"/>
      <c r="F251" s="17"/>
      <c r="G251" s="98"/>
      <c r="H251" s="98"/>
      <c r="M251" s="42"/>
      <c r="N251" s="46" t="str">
        <f>$A$1</f>
        <v>ΤΕΧΝΙΚΟΣ ΜΑΓΕΙΡΙΚΗΣ ΤΕΧΝΗΣ ΑΡΧΙΜΑΓΕΙΡΑΣ (CHEF)</v>
      </c>
      <c r="O251" s="37"/>
    </row>
    <row r="252" spans="2:15" ht="15.75">
      <c r="B252" s="17"/>
      <c r="C252" s="160"/>
      <c r="D252" s="160"/>
      <c r="E252" s="17"/>
      <c r="F252" s="17"/>
      <c r="G252" s="98"/>
      <c r="H252" s="98"/>
      <c r="M252" s="37"/>
      <c r="N252" s="47"/>
      <c r="O252" s="37"/>
    </row>
    <row r="253" spans="2:15" ht="15.75">
      <c r="B253" s="173"/>
      <c r="C253" s="17"/>
      <c r="D253" s="17"/>
      <c r="E253" s="17"/>
      <c r="F253" s="17"/>
      <c r="G253" s="98"/>
      <c r="H253" s="98"/>
      <c r="M253" s="37"/>
      <c r="N253" s="47"/>
      <c r="O253" s="37"/>
    </row>
    <row r="254" spans="2:15" ht="18.75">
      <c r="B254" s="17"/>
      <c r="C254" s="17"/>
      <c r="D254" s="17"/>
      <c r="E254" s="17"/>
      <c r="F254" s="17"/>
      <c r="G254" s="98"/>
      <c r="H254" s="98"/>
      <c r="M254" s="37"/>
      <c r="N254" s="49" t="str">
        <f>B13</f>
        <v>ΣΤΟΙΧΕΙΑ ΖΑΧΑΡΟΠΛΑΣΤΙΚΗΣ ΙΙ (Θ)</v>
      </c>
      <c r="O254" s="37"/>
    </row>
    <row r="255" spans="2:15" ht="15.75">
      <c r="B255" s="17"/>
      <c r="C255" s="17"/>
      <c r="D255" s="17"/>
      <c r="E255" s="17"/>
      <c r="F255" s="17"/>
      <c r="G255" s="98"/>
      <c r="H255" s="98"/>
      <c r="M255" s="37"/>
      <c r="N255" s="47" t="str">
        <f>IF(N254=B13,IF(C13&lt;&gt;"",C9,IF(D13&lt;&gt;"",D9,0)))</f>
        <v>ΘΕΩΡΙΑ</v>
      </c>
      <c r="O255" s="37"/>
    </row>
    <row r="256" spans="2:15">
      <c r="B256" s="17"/>
      <c r="C256" s="17"/>
      <c r="D256" s="17"/>
      <c r="E256" s="17"/>
      <c r="F256" s="17"/>
      <c r="G256" s="98"/>
      <c r="H256" s="98"/>
      <c r="M256" s="43"/>
      <c r="N256" s="48"/>
      <c r="O256" s="38"/>
    </row>
    <row r="257" spans="2:15" ht="18.75">
      <c r="B257" s="17"/>
      <c r="C257" s="17"/>
      <c r="D257" s="17"/>
      <c r="E257" s="17"/>
      <c r="F257" s="17"/>
      <c r="G257" s="98"/>
      <c r="H257" s="98"/>
      <c r="M257" s="43"/>
      <c r="N257" s="49"/>
      <c r="O257" s="38"/>
    </row>
    <row r="258" spans="2:15">
      <c r="B258" s="17"/>
      <c r="C258" s="17"/>
      <c r="D258" s="17"/>
      <c r="E258" s="17"/>
      <c r="F258" s="17"/>
      <c r="G258" s="98"/>
      <c r="H258" s="98"/>
      <c r="M258" s="43"/>
      <c r="N258" s="48"/>
      <c r="O258" s="38"/>
    </row>
    <row r="259" spans="2:15">
      <c r="B259" s="17"/>
      <c r="C259" s="17"/>
      <c r="D259" s="17"/>
      <c r="E259" s="17"/>
      <c r="F259" s="17"/>
      <c r="G259" s="98"/>
      <c r="H259" s="98"/>
      <c r="M259" s="43"/>
      <c r="N259" s="48" t="str">
        <f>IF(N255="ΘΕΩΡΙΑ",G13,IF(N255="ΕΡΓΑΣΤΗΡΙΟ",#REF!,0))</f>
        <v>ΧΟΥΣΕΪΝ ΒΑΣΙΛΕΙΟΣ  (ΑΜ. 22611)</v>
      </c>
      <c r="O259" s="38"/>
    </row>
    <row r="260" spans="2:15">
      <c r="B260" s="17"/>
      <c r="C260" s="17"/>
      <c r="D260" s="17"/>
      <c r="E260" s="17"/>
      <c r="F260" s="17"/>
      <c r="G260" s="98"/>
      <c r="H260" s="98"/>
      <c r="M260" s="43"/>
      <c r="N260" s="48"/>
      <c r="O260" s="38"/>
    </row>
    <row r="261" spans="2:15" ht="18.75">
      <c r="B261" s="174"/>
      <c r="C261" s="22"/>
      <c r="D261" s="22"/>
      <c r="E261" s="22"/>
      <c r="F261" s="22"/>
      <c r="G261" s="174"/>
      <c r="H261" s="174"/>
      <c r="M261" s="43"/>
      <c r="N261" s="50" t="str">
        <f>$A$3</f>
        <v>Β’ Εξάμηνο   -  ΑΙΘΟΥΣΑ : 18</v>
      </c>
      <c r="O261" s="38"/>
    </row>
    <row r="262" spans="2:15" ht="18.75">
      <c r="B262" s="22"/>
      <c r="C262" s="22"/>
      <c r="D262" s="22"/>
      <c r="E262" s="22"/>
      <c r="F262" s="22"/>
      <c r="G262" s="174"/>
      <c r="H262" s="174"/>
      <c r="M262" s="43"/>
      <c r="N262" s="39"/>
      <c r="O262" s="38"/>
    </row>
    <row r="263" spans="2:15" ht="15" customHeight="1">
      <c r="B263" s="161"/>
      <c r="C263" s="161"/>
      <c r="D263" s="161"/>
      <c r="E263" s="161"/>
      <c r="F263" s="161"/>
      <c r="G263" s="442"/>
      <c r="H263" s="442"/>
      <c r="M263" s="43"/>
      <c r="N263" s="17"/>
      <c r="O263" s="38"/>
    </row>
    <row r="264" spans="2:15" ht="15" customHeight="1">
      <c r="B264" s="161"/>
      <c r="C264" s="161"/>
      <c r="D264" s="161"/>
      <c r="E264" s="161"/>
      <c r="F264" s="161"/>
      <c r="G264" s="442"/>
      <c r="H264" s="442"/>
      <c r="M264" s="17"/>
      <c r="N264" s="17"/>
      <c r="O264" s="17"/>
    </row>
    <row r="265" spans="2:15" ht="18.75">
      <c r="B265" s="161"/>
      <c r="C265" s="161"/>
      <c r="D265" s="161"/>
      <c r="E265" s="161"/>
      <c r="F265" s="161"/>
      <c r="G265" s="442"/>
      <c r="H265" s="442"/>
      <c r="M265" s="37"/>
      <c r="N265" s="44" t="str">
        <f>$N$217</f>
        <v>2021 Β</v>
      </c>
      <c r="O265" s="37"/>
    </row>
    <row r="266" spans="2:15" ht="15.75" customHeight="1">
      <c r="B266" s="161"/>
      <c r="C266" s="161"/>
      <c r="D266" s="161"/>
      <c r="E266" s="161"/>
      <c r="F266" s="161"/>
      <c r="G266" s="442"/>
      <c r="H266" s="442"/>
      <c r="M266" s="37"/>
      <c r="N266" s="45"/>
      <c r="O266" s="37"/>
    </row>
    <row r="267" spans="2:15" ht="15.75" customHeight="1">
      <c r="B267" s="161"/>
      <c r="C267" s="161"/>
      <c r="D267" s="161"/>
      <c r="E267" s="161"/>
      <c r="F267" s="161"/>
      <c r="G267" s="442"/>
      <c r="H267" s="442"/>
      <c r="M267" s="42"/>
      <c r="N267" s="46" t="str">
        <f>$A$1</f>
        <v>ΤΕΧΝΙΚΟΣ ΜΑΓΕΙΡΙΚΗΣ ΤΕΧΝΗΣ ΑΡΧΙΜΑΓΕΙΡΑΣ (CHEF)</v>
      </c>
      <c r="O267" s="37"/>
    </row>
    <row r="268" spans="2:15" ht="15.75" customHeight="1">
      <c r="B268" s="161"/>
      <c r="C268" s="161"/>
      <c r="D268" s="161"/>
      <c r="E268" s="161"/>
      <c r="F268" s="161"/>
      <c r="G268" s="442"/>
      <c r="H268" s="442"/>
      <c r="M268" s="37"/>
      <c r="N268" s="47"/>
      <c r="O268" s="37"/>
    </row>
    <row r="269" spans="2:15" ht="15.75" customHeight="1">
      <c r="B269" s="161"/>
      <c r="C269" s="161"/>
      <c r="D269" s="161"/>
      <c r="E269" s="161"/>
      <c r="F269" s="161"/>
      <c r="G269" s="442"/>
      <c r="H269" s="442"/>
      <c r="M269" s="37"/>
      <c r="N269" s="47"/>
      <c r="O269" s="37"/>
    </row>
    <row r="270" spans="2:15" ht="18.75">
      <c r="B270" s="161"/>
      <c r="C270" s="161"/>
      <c r="D270" s="161"/>
      <c r="E270" s="161"/>
      <c r="F270" s="161"/>
      <c r="G270" s="442"/>
      <c r="H270" s="442"/>
      <c r="M270" s="37"/>
      <c r="N270" s="49" t="str">
        <f>B14</f>
        <v>ΣΤΟΙΧΕΙΑ ΖΑΧΑΡΟΠΛΑΣΤΙΚΗΣ ΙΙ (Ε)</v>
      </c>
      <c r="O270" s="37"/>
    </row>
    <row r="271" spans="2:15" ht="15.75" customHeight="1">
      <c r="B271" s="161"/>
      <c r="C271" s="161"/>
      <c r="D271" s="161"/>
      <c r="E271" s="161"/>
      <c r="F271" s="161"/>
      <c r="G271" s="442"/>
      <c r="H271" s="442"/>
      <c r="M271" s="37"/>
      <c r="N271" s="47" t="str">
        <f>IF(N270=B14,IF(C14&lt;&gt;"",C9,IF(D14&lt;&gt;"",D9,0)))</f>
        <v>ΕΡΓΑΣΤΗΡΙΟ</v>
      </c>
      <c r="O271" s="37"/>
    </row>
    <row r="272" spans="2:15" ht="15" customHeight="1">
      <c r="B272" s="161"/>
      <c r="C272" s="161"/>
      <c r="D272" s="161"/>
      <c r="E272" s="161"/>
      <c r="F272" s="161"/>
      <c r="G272" s="442"/>
      <c r="H272" s="442"/>
      <c r="M272" s="43"/>
      <c r="N272" s="48"/>
      <c r="O272" s="38"/>
    </row>
    <row r="273" spans="2:15" ht="18.75">
      <c r="B273" s="161"/>
      <c r="C273" s="161"/>
      <c r="D273" s="161"/>
      <c r="E273" s="161"/>
      <c r="F273" s="161"/>
      <c r="G273" s="442"/>
      <c r="H273" s="442"/>
      <c r="M273" s="43"/>
      <c r="N273" s="49"/>
      <c r="O273" s="38"/>
    </row>
    <row r="274" spans="2:15" ht="15" customHeight="1">
      <c r="B274" s="161"/>
      <c r="C274" s="161"/>
      <c r="D274" s="161"/>
      <c r="E274" s="161"/>
      <c r="F274" s="161"/>
      <c r="G274" s="442"/>
      <c r="H274" s="442"/>
      <c r="M274" s="43"/>
      <c r="N274" s="48"/>
      <c r="O274" s="38"/>
    </row>
    <row r="275" spans="2:15" ht="15" customHeight="1">
      <c r="B275" s="161"/>
      <c r="C275" s="161"/>
      <c r="D275" s="161"/>
      <c r="E275" s="161"/>
      <c r="F275" s="161"/>
      <c r="G275" s="442"/>
      <c r="H275" s="442"/>
      <c r="M275" s="43"/>
      <c r="N275" s="48">
        <f>IF(N271="ΘΕΩΡΙΑ",G14,IF(N271="ΕΡΓΑΣΤΗΡΙΟ",H14,0))</f>
        <v>0</v>
      </c>
      <c r="O275" s="38"/>
    </row>
    <row r="276" spans="2:15" ht="15" customHeight="1">
      <c r="B276" s="161"/>
      <c r="C276" s="161"/>
      <c r="D276" s="161"/>
      <c r="E276" s="161"/>
      <c r="F276" s="161"/>
      <c r="G276" s="442"/>
      <c r="H276" s="442"/>
      <c r="M276" s="43"/>
      <c r="N276" s="48"/>
      <c r="O276" s="38"/>
    </row>
    <row r="277" spans="2:15" ht="18.75">
      <c r="B277" s="161"/>
      <c r="C277" s="161"/>
      <c r="D277" s="161"/>
      <c r="E277" s="161"/>
      <c r="F277" s="161"/>
      <c r="G277" s="442"/>
      <c r="H277" s="442"/>
      <c r="M277" s="43"/>
      <c r="N277" s="50" t="str">
        <f>$A$3</f>
        <v>Β’ Εξάμηνο   -  ΑΙΘΟΥΣΑ : 18</v>
      </c>
      <c r="O277" s="38"/>
    </row>
    <row r="278" spans="2:15" ht="18.75">
      <c r="B278" s="161"/>
      <c r="C278" s="161"/>
      <c r="D278" s="161"/>
      <c r="E278" s="161"/>
      <c r="F278" s="161"/>
      <c r="G278" s="442"/>
      <c r="H278" s="442"/>
      <c r="M278" s="43"/>
      <c r="N278" s="39"/>
      <c r="O278" s="38"/>
    </row>
    <row r="279" spans="2:15" ht="15" customHeight="1">
      <c r="B279" s="161"/>
      <c r="C279" s="161"/>
      <c r="D279" s="161"/>
      <c r="E279" s="161"/>
      <c r="F279" s="161"/>
      <c r="G279" s="442"/>
      <c r="H279" s="442"/>
      <c r="M279" s="43"/>
      <c r="N279" s="17"/>
      <c r="O279" s="38"/>
    </row>
    <row r="280" spans="2:15" ht="15" customHeight="1">
      <c r="B280" s="161"/>
      <c r="C280" s="161"/>
      <c r="D280" s="161"/>
      <c r="E280" s="161"/>
      <c r="F280" s="161"/>
      <c r="G280" s="442"/>
      <c r="H280" s="442"/>
      <c r="M280" s="17"/>
      <c r="N280" s="17"/>
      <c r="O280" s="17"/>
    </row>
    <row r="281" spans="2:15" ht="18.75">
      <c r="B281" s="161"/>
      <c r="C281" s="161"/>
      <c r="D281" s="161"/>
      <c r="E281" s="161"/>
      <c r="F281" s="161"/>
      <c r="G281" s="442"/>
      <c r="H281" s="442"/>
      <c r="M281" s="37"/>
      <c r="N281" s="44" t="str">
        <f>$N$217</f>
        <v>2021 Β</v>
      </c>
      <c r="O281" s="37"/>
    </row>
    <row r="282" spans="2:15" ht="15.75" customHeight="1">
      <c r="B282" s="161"/>
      <c r="C282" s="161"/>
      <c r="D282" s="161"/>
      <c r="E282" s="161"/>
      <c r="F282" s="161"/>
      <c r="G282" s="442"/>
      <c r="H282" s="442"/>
      <c r="M282" s="37"/>
      <c r="N282" s="45"/>
      <c r="O282" s="37"/>
    </row>
    <row r="283" spans="2:15" ht="15.75" customHeight="1">
      <c r="B283" s="161"/>
      <c r="C283" s="161"/>
      <c r="D283" s="161"/>
      <c r="E283" s="161"/>
      <c r="F283" s="161"/>
      <c r="G283" s="442"/>
      <c r="H283" s="442"/>
      <c r="M283" s="42"/>
      <c r="N283" s="46" t="str">
        <f>$A$1</f>
        <v>ΤΕΧΝΙΚΟΣ ΜΑΓΕΙΡΙΚΗΣ ΤΕΧΝΗΣ ΑΡΧΙΜΑΓΕΙΡΑΣ (CHEF)</v>
      </c>
      <c r="O283" s="37"/>
    </row>
    <row r="284" spans="2:15" ht="15.75" customHeight="1">
      <c r="B284" s="161"/>
      <c r="C284" s="161"/>
      <c r="D284" s="161"/>
      <c r="E284" s="161"/>
      <c r="F284" s="161"/>
      <c r="G284" s="442"/>
      <c r="H284" s="442"/>
      <c r="M284" s="37"/>
      <c r="N284" s="47"/>
      <c r="O284" s="37"/>
    </row>
    <row r="285" spans="2:15" ht="15.75" customHeight="1">
      <c r="B285" s="161"/>
      <c r="C285" s="161"/>
      <c r="D285" s="161"/>
      <c r="E285" s="161"/>
      <c r="F285" s="161"/>
      <c r="G285" s="442"/>
      <c r="H285" s="442"/>
      <c r="M285" s="37"/>
      <c r="N285" s="47"/>
      <c r="O285" s="37"/>
    </row>
    <row r="286" spans="2:15" ht="18.75">
      <c r="B286" s="161"/>
      <c r="C286" s="161"/>
      <c r="D286" s="161"/>
      <c r="E286" s="161"/>
      <c r="F286" s="161"/>
      <c r="G286" s="442"/>
      <c r="H286" s="442"/>
      <c r="M286" s="37"/>
      <c r="N286" s="49" t="str">
        <f>B15</f>
        <v>ΤΕΧΝΗ ΜΑΓΕΙΡΙΚΗΣ ΙΙ (Θ)</v>
      </c>
      <c r="O286" s="37"/>
    </row>
    <row r="287" spans="2:15" ht="15.75" customHeight="1">
      <c r="B287" s="161"/>
      <c r="C287" s="161"/>
      <c r="D287" s="161"/>
      <c r="E287" s="161"/>
      <c r="F287" s="161"/>
      <c r="G287" s="442"/>
      <c r="H287" s="442"/>
      <c r="M287" s="37"/>
      <c r="N287" s="47" t="str">
        <f>IF(N286=B15,IF(C15&lt;&gt;"",C9,IF(D15&lt;&gt;"",D9,0)))</f>
        <v>ΘΕΩΡΙΑ</v>
      </c>
      <c r="O287" s="37"/>
    </row>
    <row r="288" spans="2:15" ht="15" customHeight="1">
      <c r="B288" s="161"/>
      <c r="C288" s="161"/>
      <c r="D288" s="161"/>
      <c r="E288" s="161"/>
      <c r="F288" s="161"/>
      <c r="G288" s="442"/>
      <c r="H288" s="442"/>
      <c r="M288" s="43"/>
      <c r="N288" s="48"/>
      <c r="O288" s="38"/>
    </row>
    <row r="289" spans="2:15" ht="18.75">
      <c r="B289" s="161"/>
      <c r="C289" s="161"/>
      <c r="D289" s="161"/>
      <c r="E289" s="161"/>
      <c r="F289" s="161"/>
      <c r="G289" s="442"/>
      <c r="H289" s="442"/>
      <c r="M289" s="43"/>
      <c r="N289" s="49"/>
      <c r="O289" s="38"/>
    </row>
    <row r="290" spans="2:15" ht="15" customHeight="1">
      <c r="B290" s="161"/>
      <c r="C290" s="161"/>
      <c r="D290" s="161"/>
      <c r="E290" s="161"/>
      <c r="F290" s="161"/>
      <c r="G290" s="442"/>
      <c r="H290" s="442"/>
      <c r="M290" s="43"/>
      <c r="N290" s="48"/>
      <c r="O290" s="38"/>
    </row>
    <row r="291" spans="2:15" ht="15" customHeight="1">
      <c r="B291" s="161"/>
      <c r="C291" s="161"/>
      <c r="D291" s="161"/>
      <c r="E291" s="161"/>
      <c r="F291" s="161"/>
      <c r="G291" s="442"/>
      <c r="H291" s="442"/>
      <c r="M291" s="43"/>
      <c r="N291" s="48" t="str">
        <f>IF(N287="ΘΕΩΡΙΑ",H15,IF(N287="ΕΡΓΑΣΤΗΡΙΟ",#REF!,0))</f>
        <v>ΧΟΥΣΕΪΝ ΒΑΣΙΛΕΙΟΣ  (ΑΜ. 22611)</v>
      </c>
      <c r="O291" s="38"/>
    </row>
    <row r="292" spans="2:15" ht="15" customHeight="1">
      <c r="B292" s="161"/>
      <c r="C292" s="161"/>
      <c r="D292" s="161"/>
      <c r="E292" s="161"/>
      <c r="F292" s="161"/>
      <c r="G292" s="442"/>
      <c r="H292" s="442"/>
      <c r="M292" s="43"/>
      <c r="N292" s="48"/>
      <c r="O292" s="38"/>
    </row>
    <row r="293" spans="2:15" ht="18.75">
      <c r="B293" s="161"/>
      <c r="C293" s="161"/>
      <c r="D293" s="161"/>
      <c r="E293" s="161"/>
      <c r="F293" s="161"/>
      <c r="G293" s="442"/>
      <c r="H293" s="442"/>
      <c r="M293" s="43"/>
      <c r="N293" s="50" t="str">
        <f>$A$3</f>
        <v>Β’ Εξάμηνο   -  ΑΙΘΟΥΣΑ : 18</v>
      </c>
      <c r="O293" s="38"/>
    </row>
    <row r="294" spans="2:15" ht="18.75">
      <c r="B294" s="161"/>
      <c r="C294" s="161"/>
      <c r="D294" s="161"/>
      <c r="E294" s="161"/>
      <c r="F294" s="161"/>
      <c r="G294" s="442"/>
      <c r="H294" s="442"/>
      <c r="M294" s="43"/>
      <c r="N294" s="39"/>
      <c r="O294" s="38"/>
    </row>
    <row r="295" spans="2:15" ht="15" customHeight="1">
      <c r="B295" s="161"/>
      <c r="C295" s="161"/>
      <c r="D295" s="161"/>
      <c r="E295" s="161"/>
      <c r="F295" s="161"/>
      <c r="G295" s="442"/>
      <c r="H295" s="442"/>
      <c r="M295" s="43"/>
      <c r="N295" s="17"/>
      <c r="O295" s="38"/>
    </row>
    <row r="296" spans="2:15" ht="15" customHeight="1">
      <c r="B296" s="161"/>
      <c r="C296" s="161"/>
      <c r="D296" s="161"/>
      <c r="E296" s="161"/>
      <c r="F296" s="161"/>
      <c r="G296" s="442"/>
      <c r="H296" s="442"/>
      <c r="M296" s="17"/>
      <c r="N296" s="17"/>
      <c r="O296" s="17"/>
    </row>
    <row r="297" spans="2:15" ht="18.75">
      <c r="B297" s="161"/>
      <c r="C297" s="161"/>
      <c r="D297" s="161"/>
      <c r="E297" s="161"/>
      <c r="F297" s="161"/>
      <c r="G297" s="442"/>
      <c r="H297" s="442"/>
      <c r="M297" s="37"/>
      <c r="N297" s="44" t="str">
        <f>$N$217</f>
        <v>2021 Β</v>
      </c>
      <c r="O297" s="37"/>
    </row>
    <row r="298" spans="2:15" ht="15.75" customHeight="1">
      <c r="B298" s="161"/>
      <c r="C298" s="161"/>
      <c r="D298" s="161"/>
      <c r="E298" s="161"/>
      <c r="F298" s="161"/>
      <c r="G298" s="442"/>
      <c r="H298" s="442"/>
      <c r="M298" s="37"/>
      <c r="N298" s="45"/>
      <c r="O298" s="37"/>
    </row>
    <row r="299" spans="2:15" ht="15.75" customHeight="1">
      <c r="B299" s="161"/>
      <c r="C299" s="161"/>
      <c r="D299" s="161"/>
      <c r="E299" s="161"/>
      <c r="F299" s="161"/>
      <c r="G299" s="442"/>
      <c r="H299" s="442"/>
      <c r="M299" s="42"/>
      <c r="N299" s="46" t="str">
        <f>$A$1</f>
        <v>ΤΕΧΝΙΚΟΣ ΜΑΓΕΙΡΙΚΗΣ ΤΕΧΝΗΣ ΑΡΧΙΜΑΓΕΙΡΑΣ (CHEF)</v>
      </c>
      <c r="O299" s="37"/>
    </row>
    <row r="300" spans="2:15" ht="15.75" customHeight="1">
      <c r="B300" s="161"/>
      <c r="C300" s="161"/>
      <c r="D300" s="161"/>
      <c r="E300" s="161"/>
      <c r="F300" s="161"/>
      <c r="G300" s="442"/>
      <c r="H300" s="442"/>
      <c r="M300" s="37"/>
      <c r="N300" s="47"/>
      <c r="O300" s="37"/>
    </row>
    <row r="301" spans="2:15" ht="15.75" customHeight="1">
      <c r="B301" s="161"/>
      <c r="C301" s="161"/>
      <c r="D301" s="161"/>
      <c r="E301" s="161"/>
      <c r="F301" s="161"/>
      <c r="G301" s="442"/>
      <c r="H301" s="442"/>
      <c r="M301" s="37"/>
      <c r="N301" s="47"/>
      <c r="O301" s="37"/>
    </row>
    <row r="302" spans="2:15" ht="18.75">
      <c r="B302" s="161"/>
      <c r="C302" s="161"/>
      <c r="D302" s="161"/>
      <c r="E302" s="161"/>
      <c r="F302" s="161"/>
      <c r="G302" s="442"/>
      <c r="H302" s="442"/>
      <c r="M302" s="37"/>
      <c r="N302" s="49" t="str">
        <f>B20</f>
        <v>ΟΙΝΟΛΟΓΙΑ</v>
      </c>
      <c r="O302" s="37"/>
    </row>
    <row r="303" spans="2:15" ht="15.75" customHeight="1">
      <c r="B303" s="161"/>
      <c r="C303" s="161"/>
      <c r="D303" s="161"/>
      <c r="E303" s="161"/>
      <c r="F303" s="161"/>
      <c r="G303" s="442"/>
      <c r="H303" s="442"/>
      <c r="M303" s="37"/>
      <c r="N303" s="47" t="str">
        <f>IF(N302=B20,IF(C16&lt;&gt;"",C9,IF(D16&lt;&gt;"",D9,0)))</f>
        <v>ΕΡΓΑΣΤΗΡΙΟ</v>
      </c>
      <c r="O303" s="37"/>
    </row>
    <row r="304" spans="2:15" ht="15" customHeight="1">
      <c r="B304" s="161"/>
      <c r="C304" s="161"/>
      <c r="D304" s="161"/>
      <c r="E304" s="161"/>
      <c r="F304" s="161"/>
      <c r="G304" s="442"/>
      <c r="H304" s="442"/>
      <c r="M304" s="43"/>
      <c r="N304" s="48"/>
      <c r="O304" s="38"/>
    </row>
    <row r="305" spans="2:15" ht="18.75">
      <c r="B305" s="161"/>
      <c r="C305" s="161"/>
      <c r="D305" s="161"/>
      <c r="E305" s="161"/>
      <c r="F305" s="161"/>
      <c r="G305" s="442"/>
      <c r="H305" s="442"/>
      <c r="M305" s="43"/>
      <c r="N305" s="49"/>
      <c r="O305" s="38"/>
    </row>
    <row r="306" spans="2:15" ht="15" customHeight="1">
      <c r="B306" s="161"/>
      <c r="C306" s="161"/>
      <c r="D306" s="161"/>
      <c r="E306" s="161"/>
      <c r="F306" s="161"/>
      <c r="G306" s="442"/>
      <c r="H306" s="442"/>
      <c r="M306" s="43"/>
      <c r="N306" s="48"/>
      <c r="O306" s="38"/>
    </row>
    <row r="307" spans="2:15" ht="15" customHeight="1">
      <c r="B307" s="161"/>
      <c r="C307" s="161"/>
      <c r="D307" s="161"/>
      <c r="E307" s="161"/>
      <c r="F307" s="161"/>
      <c r="G307" s="442"/>
      <c r="H307" s="442"/>
      <c r="M307" s="43"/>
      <c r="N307" s="48" t="e">
        <f>IF(N303="ΘΕΩΡΙΑ",H16,IF(N303="ΕΡΓΑΣΤΗΡΙΟ",#REF!,0))</f>
        <v>#REF!</v>
      </c>
      <c r="O307" s="38"/>
    </row>
    <row r="308" spans="2:15" ht="15" customHeight="1">
      <c r="B308" s="161"/>
      <c r="C308" s="161"/>
      <c r="D308" s="161"/>
      <c r="E308" s="161"/>
      <c r="F308" s="161"/>
      <c r="G308" s="442"/>
      <c r="H308" s="442"/>
      <c r="M308" s="43"/>
      <c r="N308" s="48"/>
      <c r="O308" s="38"/>
    </row>
    <row r="309" spans="2:15" ht="18.75">
      <c r="B309" s="161"/>
      <c r="C309" s="161"/>
      <c r="D309" s="161"/>
      <c r="E309" s="161"/>
      <c r="F309" s="161"/>
      <c r="G309" s="442"/>
      <c r="H309" s="442"/>
      <c r="M309" s="43"/>
      <c r="N309" s="50" t="str">
        <f>$A$3</f>
        <v>Β’ Εξάμηνο   -  ΑΙΘΟΥΣΑ : 18</v>
      </c>
      <c r="O309" s="38"/>
    </row>
    <row r="310" spans="2:15" ht="18.75">
      <c r="B310" s="161"/>
      <c r="C310" s="161"/>
      <c r="D310" s="161"/>
      <c r="E310" s="161"/>
      <c r="F310" s="161"/>
      <c r="G310" s="442"/>
      <c r="H310" s="442"/>
      <c r="M310" s="43"/>
      <c r="N310" s="39"/>
      <c r="O310" s="38"/>
    </row>
    <row r="311" spans="2:15" ht="15" customHeight="1">
      <c r="B311" s="161"/>
      <c r="C311" s="161"/>
      <c r="D311" s="161"/>
      <c r="E311" s="161"/>
      <c r="F311" s="161"/>
      <c r="G311" s="442"/>
      <c r="H311" s="442"/>
      <c r="M311" s="43"/>
      <c r="N311" s="17"/>
      <c r="O311" s="38"/>
    </row>
    <row r="312" spans="2:15" ht="15" customHeight="1">
      <c r="B312" s="161"/>
      <c r="C312" s="161"/>
      <c r="D312" s="161"/>
      <c r="E312" s="161"/>
      <c r="F312" s="161"/>
      <c r="G312" s="442"/>
      <c r="H312" s="442"/>
      <c r="M312" s="17"/>
      <c r="N312" s="17"/>
      <c r="O312" s="17"/>
    </row>
    <row r="313" spans="2:15" ht="18.75">
      <c r="B313" s="161"/>
      <c r="C313" s="161"/>
      <c r="D313" s="161"/>
      <c r="E313" s="161"/>
      <c r="F313" s="161"/>
      <c r="G313" s="442"/>
      <c r="H313" s="442"/>
      <c r="M313" s="37"/>
      <c r="N313" s="44" t="str">
        <f>$N$217</f>
        <v>2021 Β</v>
      </c>
      <c r="O313" s="37"/>
    </row>
    <row r="314" spans="2:15" ht="15.75" customHeight="1">
      <c r="B314" s="161"/>
      <c r="C314" s="161"/>
      <c r="D314" s="161"/>
      <c r="E314" s="161"/>
      <c r="F314" s="161"/>
      <c r="G314" s="442"/>
      <c r="H314" s="442"/>
      <c r="M314" s="37"/>
      <c r="N314" s="45"/>
      <c r="O314" s="37"/>
    </row>
    <row r="315" spans="2:15" ht="15.75" customHeight="1">
      <c r="B315" s="161"/>
      <c r="C315" s="161"/>
      <c r="D315" s="161"/>
      <c r="E315" s="161"/>
      <c r="F315" s="161"/>
      <c r="G315" s="442"/>
      <c r="H315" s="442"/>
      <c r="M315" s="42"/>
      <c r="N315" s="46" t="str">
        <f>$A$1</f>
        <v>ΤΕΧΝΙΚΟΣ ΜΑΓΕΙΡΙΚΗΣ ΤΕΧΝΗΣ ΑΡΧΙΜΑΓΕΙΡΑΣ (CHEF)</v>
      </c>
      <c r="O315" s="37"/>
    </row>
    <row r="316" spans="2:15" ht="15.75">
      <c r="B316" s="160"/>
      <c r="C316" s="160"/>
      <c r="D316" s="160"/>
      <c r="E316" s="160"/>
      <c r="F316" s="160"/>
      <c r="G316" s="421"/>
      <c r="H316" s="421"/>
      <c r="M316" s="37"/>
      <c r="N316" s="47"/>
      <c r="O316" s="37"/>
    </row>
    <row r="317" spans="2:15" ht="15.75">
      <c r="B317" s="160"/>
      <c r="C317" s="171"/>
      <c r="D317" s="171"/>
      <c r="E317" s="160"/>
      <c r="F317" s="26"/>
      <c r="G317" s="421"/>
      <c r="H317" s="421"/>
      <c r="M317" s="37"/>
      <c r="N317" s="47"/>
      <c r="O317" s="37"/>
    </row>
    <row r="318" spans="2:15" ht="18.75">
      <c r="B318" s="160"/>
      <c r="C318" s="160"/>
      <c r="D318" s="160"/>
      <c r="E318" s="160"/>
      <c r="F318" s="160"/>
      <c r="G318" s="421"/>
      <c r="H318" s="421"/>
      <c r="M318" s="37"/>
      <c r="N318" s="49" t="e">
        <f>#REF!</f>
        <v>#REF!</v>
      </c>
      <c r="O318" s="37"/>
    </row>
    <row r="319" spans="2:15" ht="15.75">
      <c r="B319" s="160"/>
      <c r="C319" s="160"/>
      <c r="D319" s="160"/>
      <c r="E319" s="160"/>
      <c r="F319" s="160"/>
      <c r="G319" s="421"/>
      <c r="H319" s="421"/>
      <c r="M319" s="37"/>
      <c r="N319" s="47" t="e">
        <f>IF(N318=#REF!,IF(#REF!&lt;&gt;"",C9,IF(#REF!&lt;&gt;"",D9,0)))</f>
        <v>#REF!</v>
      </c>
      <c r="O319" s="37"/>
    </row>
    <row r="320" spans="2:15">
      <c r="B320" s="160"/>
      <c r="C320" s="160"/>
      <c r="D320" s="160"/>
      <c r="E320" s="160"/>
      <c r="F320" s="160"/>
      <c r="G320" s="421"/>
      <c r="H320" s="421"/>
      <c r="M320" s="43"/>
      <c r="N320" s="48"/>
      <c r="O320" s="38"/>
    </row>
    <row r="321" spans="2:15" ht="18.75">
      <c r="B321" s="160"/>
      <c r="C321" s="160"/>
      <c r="D321" s="160"/>
      <c r="E321" s="160"/>
      <c r="F321" s="26"/>
      <c r="G321" s="26"/>
      <c r="H321" s="421"/>
      <c r="M321" s="43"/>
      <c r="N321" s="49"/>
      <c r="O321" s="38"/>
    </row>
    <row r="322" spans="2:15">
      <c r="B322" s="160"/>
      <c r="C322" s="160"/>
      <c r="D322" s="160"/>
      <c r="E322" s="160"/>
      <c r="F322" s="160"/>
      <c r="G322" s="421"/>
      <c r="H322" s="421"/>
      <c r="M322" s="43"/>
      <c r="N322" s="48"/>
      <c r="O322" s="38"/>
    </row>
    <row r="323" spans="2:15">
      <c r="B323" s="160"/>
      <c r="C323" s="160"/>
      <c r="D323" s="160"/>
      <c r="E323" s="160"/>
      <c r="F323" s="26"/>
      <c r="G323" s="26"/>
      <c r="H323" s="421"/>
      <c r="M323" s="43"/>
      <c r="N323" s="48" t="e">
        <f>IF(N319="ΘΕΩΡΙΑ",#REF!,IF(N319="ΕΡΓΑΣΤΗΡΙΟ",#REF!,0))</f>
        <v>#REF!</v>
      </c>
      <c r="O323" s="38"/>
    </row>
    <row r="324" spans="2:15">
      <c r="B324" s="160"/>
      <c r="C324" s="160"/>
      <c r="D324" s="160"/>
      <c r="E324" s="160"/>
      <c r="F324" s="160"/>
      <c r="G324" s="421"/>
      <c r="H324" s="421"/>
      <c r="M324" s="43"/>
      <c r="N324" s="48"/>
      <c r="O324" s="38"/>
    </row>
    <row r="325" spans="2:15" ht="18.75">
      <c r="B325" s="173"/>
      <c r="C325" s="17"/>
      <c r="D325" s="17"/>
      <c r="E325" s="17"/>
      <c r="F325" s="17"/>
      <c r="G325" s="98"/>
      <c r="H325" s="98"/>
      <c r="M325" s="43"/>
      <c r="N325" s="50" t="str">
        <f>$A$3</f>
        <v>Β’ Εξάμηνο   -  ΑΙΘΟΥΣΑ : 18</v>
      </c>
      <c r="O325" s="38"/>
    </row>
    <row r="326" spans="2:15" ht="18.75">
      <c r="B326" s="17"/>
      <c r="C326" s="17"/>
      <c r="D326" s="17"/>
      <c r="E326" s="17"/>
      <c r="F326" s="17"/>
      <c r="G326" s="98"/>
      <c r="H326" s="98"/>
      <c r="M326" s="43"/>
      <c r="N326" s="39"/>
      <c r="O326" s="38"/>
    </row>
    <row r="327" spans="2:15">
      <c r="B327" s="17"/>
      <c r="C327" s="17"/>
      <c r="D327" s="17"/>
      <c r="E327" s="17"/>
      <c r="F327" s="17"/>
      <c r="G327" s="98"/>
      <c r="H327" s="98"/>
      <c r="M327" s="43"/>
      <c r="N327" s="17"/>
      <c r="O327" s="38"/>
    </row>
    <row r="328" spans="2:15">
      <c r="B328" s="17"/>
      <c r="C328" s="17"/>
      <c r="D328" s="17"/>
      <c r="E328" s="17"/>
      <c r="F328" s="17"/>
      <c r="G328" s="98"/>
      <c r="H328" s="98"/>
      <c r="M328" s="17"/>
      <c r="N328" s="17"/>
      <c r="O328" s="17"/>
    </row>
    <row r="329" spans="2:15" ht="26.25">
      <c r="B329" s="182"/>
      <c r="C329" s="182"/>
      <c r="D329" s="182"/>
      <c r="E329" s="182"/>
      <c r="F329" s="182"/>
      <c r="G329" s="439"/>
      <c r="H329" s="439"/>
      <c r="M329" s="37"/>
      <c r="N329" s="44" t="str">
        <f>$N$217</f>
        <v>2021 Β</v>
      </c>
      <c r="O329" s="37"/>
    </row>
    <row r="330" spans="2:15" ht="15.75">
      <c r="B330" s="178"/>
      <c r="C330" s="178"/>
      <c r="D330" s="178"/>
      <c r="E330" s="178"/>
      <c r="F330" s="178"/>
      <c r="G330" s="178"/>
      <c r="H330" s="178"/>
      <c r="M330" s="37"/>
      <c r="N330" s="45"/>
      <c r="O330" s="37"/>
    </row>
    <row r="331" spans="2:15" ht="15.75">
      <c r="B331" s="172"/>
      <c r="C331" s="179"/>
      <c r="D331" s="146"/>
      <c r="E331" s="81"/>
      <c r="F331" s="86"/>
      <c r="G331" s="146"/>
      <c r="H331" s="81"/>
      <c r="M331" s="42"/>
      <c r="N331" s="46" t="str">
        <f>$A$1</f>
        <v>ΤΕΧΝΙΚΟΣ ΜΑΓΕΙΡΙΚΗΣ ΤΕΧΝΗΣ ΑΡΧΙΜΑΓΕΙΡΑΣ (CHEF)</v>
      </c>
      <c r="O331" s="37"/>
    </row>
    <row r="332" spans="2:15" ht="15.75">
      <c r="B332" s="172"/>
      <c r="C332" s="179"/>
      <c r="D332" s="109"/>
      <c r="E332" s="109"/>
      <c r="F332" s="109"/>
      <c r="G332" s="109"/>
      <c r="H332" s="109"/>
      <c r="M332" s="37"/>
      <c r="N332" s="47"/>
      <c r="O332" s="37"/>
    </row>
    <row r="333" spans="2:15" ht="15.75">
      <c r="B333" s="172"/>
      <c r="C333" s="179"/>
      <c r="D333" s="109"/>
      <c r="E333" s="109"/>
      <c r="F333" s="109"/>
      <c r="G333" s="109"/>
      <c r="H333" s="109"/>
      <c r="M333" s="37"/>
      <c r="N333" s="47"/>
      <c r="O333" s="37"/>
    </row>
    <row r="334" spans="2:15" ht="18.75">
      <c r="B334" s="172"/>
      <c r="C334" s="179"/>
      <c r="D334" s="109"/>
      <c r="E334" s="109"/>
      <c r="F334" s="109"/>
      <c r="G334" s="109"/>
      <c r="H334" s="109"/>
      <c r="M334" s="37"/>
      <c r="N334" s="49" t="str">
        <f>B17</f>
        <v>ΠΡΑΚΤΙΚΗ ΕΦΑΡΜΟΓΗ ΣΤΗΝ ΕΙΔΙΚΟΤΗΤΑ</v>
      </c>
      <c r="O334" s="37"/>
    </row>
    <row r="335" spans="2:15" ht="15.75">
      <c r="B335" s="172"/>
      <c r="C335" s="135"/>
      <c r="D335" s="109"/>
      <c r="E335" s="109"/>
      <c r="F335" s="109"/>
      <c r="G335" s="109"/>
      <c r="H335" s="109"/>
      <c r="M335" s="37"/>
      <c r="N335" s="47" t="str">
        <f>IF(N334=B17,IF(C17&lt;&gt;"",C9,IF(D17&lt;&gt;"",D9,0)))</f>
        <v>ΕΡΓΑΣΤΗΡΙΟ</v>
      </c>
      <c r="O335" s="37"/>
    </row>
    <row r="336" spans="2:15">
      <c r="B336" s="172"/>
      <c r="C336" s="135"/>
      <c r="D336" s="17"/>
      <c r="E336" s="17"/>
      <c r="F336" s="108"/>
      <c r="G336" s="98"/>
      <c r="H336" s="108"/>
      <c r="M336" s="43"/>
      <c r="N336" s="48"/>
      <c r="O336" s="38"/>
    </row>
    <row r="337" spans="2:15" ht="18.75">
      <c r="B337" s="17"/>
      <c r="C337" s="17"/>
      <c r="D337" s="17"/>
      <c r="E337" s="17"/>
      <c r="F337" s="17"/>
      <c r="G337" s="98"/>
      <c r="H337" s="98"/>
      <c r="M337" s="43"/>
      <c r="N337" s="49"/>
      <c r="O337" s="38"/>
    </row>
    <row r="338" spans="2:15">
      <c r="B338" s="17"/>
      <c r="C338" s="17"/>
      <c r="D338" s="17"/>
      <c r="E338" s="17"/>
      <c r="F338" s="17"/>
      <c r="G338" s="98"/>
      <c r="H338" s="98"/>
      <c r="M338" s="43"/>
      <c r="N338" s="48"/>
      <c r="O338" s="38"/>
    </row>
    <row r="339" spans="2:15">
      <c r="B339" s="17"/>
      <c r="C339" s="17"/>
      <c r="D339" s="17"/>
      <c r="E339" s="17"/>
      <c r="F339" s="17"/>
      <c r="G339" s="98"/>
      <c r="H339" s="98"/>
      <c r="M339" s="43"/>
      <c r="N339" s="48" t="e">
        <f>IF(N335="ΘΕΩΡΙΑ",H17,IF(N335="ΕΡΓΑΣΤΗΡΙΟ",#REF!,0))</f>
        <v>#REF!</v>
      </c>
      <c r="O339" s="38"/>
    </row>
    <row r="340" spans="2:15">
      <c r="B340" s="17"/>
      <c r="C340" s="17"/>
      <c r="D340" s="17"/>
      <c r="E340" s="17"/>
      <c r="F340" s="17"/>
      <c r="G340" s="98"/>
      <c r="H340" s="98"/>
      <c r="M340" s="43"/>
      <c r="N340" s="48"/>
      <c r="O340" s="38"/>
    </row>
    <row r="341" spans="2:15" ht="18.75">
      <c r="B341" s="17"/>
      <c r="C341" s="17"/>
      <c r="D341" s="17"/>
      <c r="E341" s="17"/>
      <c r="F341" s="17"/>
      <c r="G341" s="98"/>
      <c r="H341" s="98"/>
      <c r="M341" s="43"/>
      <c r="N341" s="50" t="str">
        <f>$A$3</f>
        <v>Β’ Εξάμηνο   -  ΑΙΘΟΥΣΑ : 18</v>
      </c>
      <c r="O341" s="38"/>
    </row>
    <row r="342" spans="2:15" ht="18.75">
      <c r="B342" s="17"/>
      <c r="C342" s="17"/>
      <c r="D342" s="17"/>
      <c r="E342" s="17"/>
      <c r="F342" s="17"/>
      <c r="G342" s="98"/>
      <c r="H342" s="98"/>
      <c r="M342" s="43"/>
      <c r="N342" s="39"/>
      <c r="O342" s="38"/>
    </row>
    <row r="343" spans="2:15">
      <c r="B343" s="17"/>
      <c r="C343" s="17"/>
      <c r="D343" s="17"/>
      <c r="E343" s="17"/>
      <c r="F343" s="17"/>
      <c r="G343" s="98"/>
      <c r="H343" s="98"/>
      <c r="M343" s="43"/>
      <c r="N343" s="17"/>
      <c r="O343" s="38"/>
    </row>
    <row r="344" spans="2:15">
      <c r="B344" s="17"/>
      <c r="C344" s="17"/>
      <c r="D344" s="17"/>
      <c r="E344" s="17"/>
      <c r="F344" s="17"/>
      <c r="G344" s="98"/>
      <c r="H344" s="98"/>
      <c r="M344" s="17"/>
      <c r="N344" s="17"/>
      <c r="O344" s="17"/>
    </row>
    <row r="345" spans="2:15" ht="18.75">
      <c r="B345" s="17"/>
      <c r="C345" s="17"/>
      <c r="D345" s="17"/>
      <c r="E345" s="17"/>
      <c r="F345" s="17"/>
      <c r="G345" s="98"/>
      <c r="H345" s="98"/>
      <c r="M345" s="37"/>
      <c r="N345" s="44" t="str">
        <f>$N$217</f>
        <v>2021 Β</v>
      </c>
      <c r="O345" s="37"/>
    </row>
    <row r="346" spans="2:15" ht="15.75">
      <c r="B346" s="17"/>
      <c r="C346" s="17"/>
      <c r="D346" s="17"/>
      <c r="E346" s="17"/>
      <c r="F346" s="17"/>
      <c r="G346" s="98"/>
      <c r="H346" s="98"/>
      <c r="M346" s="37"/>
      <c r="N346" s="45"/>
      <c r="O346" s="37"/>
    </row>
    <row r="347" spans="2:15" ht="15.75">
      <c r="B347" s="17"/>
      <c r="C347" s="17"/>
      <c r="D347" s="17"/>
      <c r="E347" s="17"/>
      <c r="F347" s="17"/>
      <c r="G347" s="98"/>
      <c r="H347" s="98"/>
      <c r="M347" s="42"/>
      <c r="N347" s="46" t="str">
        <f>$A$1</f>
        <v>ΤΕΧΝΙΚΟΣ ΜΑΓΕΙΡΙΚΗΣ ΤΕΧΝΗΣ ΑΡΧΙΜΑΓΕΙΡΑΣ (CHEF)</v>
      </c>
      <c r="O347" s="37"/>
    </row>
    <row r="348" spans="2:15" ht="15.75">
      <c r="B348" s="17"/>
      <c r="C348" s="17"/>
      <c r="D348" s="17"/>
      <c r="E348" s="17"/>
      <c r="F348" s="17"/>
      <c r="G348" s="98"/>
      <c r="H348" s="98"/>
      <c r="M348" s="37"/>
      <c r="N348" s="47"/>
      <c r="O348" s="37"/>
    </row>
    <row r="349" spans="2:15" ht="15.75">
      <c r="B349" s="17"/>
      <c r="C349" s="17"/>
      <c r="D349" s="17"/>
      <c r="E349" s="17"/>
      <c r="F349" s="17"/>
      <c r="G349" s="98"/>
      <c r="H349" s="98"/>
      <c r="M349" s="37"/>
      <c r="N349" s="47"/>
      <c r="O349" s="37"/>
    </row>
    <row r="350" spans="2:15" ht="15.75">
      <c r="B350" s="17"/>
      <c r="C350" s="17"/>
      <c r="D350" s="17"/>
      <c r="E350" s="17"/>
      <c r="F350" s="17"/>
      <c r="G350" s="98"/>
      <c r="H350" s="98"/>
      <c r="M350" s="37"/>
      <c r="N350" s="45" t="str">
        <f>B18</f>
        <v>ΚΟΣΤΟΛΟΓΙΟ ΠΑΡΑΣΚΕΥΑΣΜΑΤΩΝ</v>
      </c>
      <c r="O350" s="37"/>
    </row>
    <row r="351" spans="2:15" ht="15.75">
      <c r="B351" s="17"/>
      <c r="C351" s="17"/>
      <c r="D351" s="17"/>
      <c r="E351" s="17"/>
      <c r="F351" s="17"/>
      <c r="G351" s="98"/>
      <c r="H351" s="98"/>
      <c r="M351" s="37"/>
      <c r="N351" s="47" t="str">
        <f>IF(N350=B18,IF(C18&lt;&gt;"",C9,IF(D18&lt;&gt;"",D9,0)))</f>
        <v>ΘΕΩΡΙΑ</v>
      </c>
      <c r="O351" s="37"/>
    </row>
    <row r="352" spans="2:15">
      <c r="M352" s="43"/>
      <c r="N352" s="48"/>
      <c r="O352" s="38"/>
    </row>
    <row r="353" spans="13:15" ht="18.75">
      <c r="M353" s="43"/>
      <c r="N353" s="49"/>
      <c r="O353" s="38"/>
    </row>
    <row r="354" spans="13:15">
      <c r="M354" s="43"/>
      <c r="N354" s="48"/>
      <c r="O354" s="38"/>
    </row>
    <row r="355" spans="13:15">
      <c r="M355" s="43"/>
      <c r="N355" s="48" t="str">
        <f>IF(N351="ΘΕΩΡΙΑ",G18,IF(N351="ΕΡΓΑΣΤΗΡΙΟ",H18,0))</f>
        <v>ΧΟΥΣΕΪΝ ΒΑΣΙΛΕΙΟΣ  (ΑΜ. 22611)</v>
      </c>
      <c r="O355" s="38"/>
    </row>
    <row r="356" spans="13:15">
      <c r="M356" s="43"/>
      <c r="N356" s="48"/>
      <c r="O356" s="38"/>
    </row>
    <row r="357" spans="13:15" ht="18.75">
      <c r="M357" s="43"/>
      <c r="N357" s="50" t="str">
        <f>$A$3</f>
        <v>Β’ Εξάμηνο   -  ΑΙΘΟΥΣΑ : 18</v>
      </c>
      <c r="O357" s="38"/>
    </row>
    <row r="358" spans="13:15" ht="18.75">
      <c r="M358" s="43"/>
      <c r="N358" s="39"/>
      <c r="O358" s="38"/>
    </row>
    <row r="359" spans="13:15">
      <c r="M359" s="43"/>
      <c r="N359" s="17"/>
      <c r="O359" s="38"/>
    </row>
    <row r="360" spans="13:15">
      <c r="M360" s="17"/>
      <c r="N360" s="17"/>
      <c r="O360" s="17"/>
    </row>
    <row r="361" spans="13:15" ht="18.75">
      <c r="M361" s="37"/>
      <c r="N361" s="44" t="str">
        <f>$N$217</f>
        <v>2021 Β</v>
      </c>
      <c r="O361" s="37"/>
    </row>
    <row r="362" spans="13:15" ht="15.75">
      <c r="M362" s="37"/>
      <c r="N362" s="45"/>
      <c r="O362" s="37"/>
    </row>
    <row r="363" spans="13:15" ht="15.75">
      <c r="M363" s="42"/>
      <c r="N363" s="46" t="str">
        <f>$A$1</f>
        <v>ΤΕΧΝΙΚΟΣ ΜΑΓΕΙΡΙΚΗΣ ΤΕΧΝΗΣ ΑΡΧΙΜΑΓΕΙΡΑΣ (CHEF)</v>
      </c>
      <c r="O363" s="37"/>
    </row>
    <row r="364" spans="13:15" ht="15.75">
      <c r="M364" s="37"/>
      <c r="N364" s="47"/>
      <c r="O364" s="37"/>
    </row>
    <row r="365" spans="13:15" ht="15.75">
      <c r="M365" s="37"/>
      <c r="N365" s="47"/>
      <c r="O365" s="37"/>
    </row>
    <row r="366" spans="13:15" ht="18.75">
      <c r="M366" s="37"/>
      <c r="N366" s="49" t="str">
        <f>B19</f>
        <v>ΥΓΙΕΙΝΗ ΚΑΙ ΑΣΦΑΛΕΙΑ</v>
      </c>
      <c r="O366" s="37"/>
    </row>
    <row r="367" spans="13:15" ht="15.75">
      <c r="M367" s="37"/>
      <c r="N367" s="47" t="str">
        <f>IF(N366=B19,IF(C19&lt;&gt;"",C9,IF(D19&lt;&gt;"",D9,0)))</f>
        <v>ΘΕΩΡΙΑ</v>
      </c>
      <c r="O367" s="37"/>
    </row>
    <row r="368" spans="13:15">
      <c r="M368" s="43"/>
      <c r="N368" s="48"/>
      <c r="O368" s="38"/>
    </row>
    <row r="369" spans="13:15" ht="18.75">
      <c r="M369" s="43"/>
      <c r="N369" s="49"/>
      <c r="O369" s="38"/>
    </row>
    <row r="370" spans="13:15">
      <c r="M370" s="43"/>
      <c r="N370" s="48"/>
      <c r="O370" s="38"/>
    </row>
    <row r="371" spans="13:15">
      <c r="M371" s="43"/>
      <c r="N371" s="48" t="str">
        <f>IF(N367="ΘΕΩΡΙΑ",G19,IF(N367="ΕΡΓΑΣΤΗΡΙΟ",H19,0))</f>
        <v>ΚΑΤΣΑΚΟΥΛΑΣ ΙΩΑΝΝΗΣ  (ΑΜ. 16071)</v>
      </c>
      <c r="O371" s="38"/>
    </row>
    <row r="372" spans="13:15">
      <c r="M372" s="43"/>
      <c r="N372" s="48"/>
      <c r="O372" s="38"/>
    </row>
    <row r="373" spans="13:15" ht="18.75">
      <c r="M373" s="43"/>
      <c r="N373" s="50" t="str">
        <f>$A$3</f>
        <v>Β’ Εξάμηνο   -  ΑΙΘΟΥΣΑ : 18</v>
      </c>
      <c r="O373" s="38"/>
    </row>
    <row r="374" spans="13:15" ht="18.75">
      <c r="M374" s="43"/>
      <c r="N374" s="39"/>
      <c r="O374" s="38"/>
    </row>
    <row r="375" spans="13:15">
      <c r="M375" s="43"/>
      <c r="N375" s="17"/>
      <c r="O375" s="38"/>
    </row>
    <row r="376" spans="13:15">
      <c r="M376" s="17"/>
      <c r="N376" s="17"/>
      <c r="O376" s="17"/>
    </row>
    <row r="377" spans="13:15" ht="18.75">
      <c r="M377" s="37"/>
      <c r="N377" s="44" t="str">
        <f>$N$217</f>
        <v>2021 Β</v>
      </c>
      <c r="O377" s="37"/>
    </row>
    <row r="378" spans="13:15" ht="15.75">
      <c r="M378" s="37"/>
      <c r="N378" s="45"/>
      <c r="O378" s="37"/>
    </row>
    <row r="379" spans="13:15" ht="15.75">
      <c r="M379" s="42"/>
      <c r="N379" s="46" t="str">
        <f>$A$1</f>
        <v>ΤΕΧΝΙΚΟΣ ΜΑΓΕΙΡΙΚΗΣ ΤΕΧΝΗΣ ΑΡΧΙΜΑΓΕΙΡΑΣ (CHEF)</v>
      </c>
      <c r="O379" s="37"/>
    </row>
    <row r="380" spans="13:15" ht="15.75">
      <c r="M380" s="37"/>
      <c r="N380" s="47"/>
      <c r="O380" s="37"/>
    </row>
    <row r="381" spans="13:15" ht="15.75">
      <c r="M381" s="37"/>
      <c r="N381" s="47"/>
      <c r="O381" s="37"/>
    </row>
    <row r="382" spans="13:15" ht="15.75">
      <c r="M382" s="37"/>
      <c r="N382" s="62" t="e">
        <f>#REF!</f>
        <v>#REF!</v>
      </c>
      <c r="O382" s="37"/>
    </row>
    <row r="383" spans="13:15" ht="15.75">
      <c r="M383" s="37"/>
      <c r="N383" s="47" t="e">
        <f>IF(N382=#REF!,IF(C20&lt;&gt;"",C9,IF(D20&lt;&gt;"",D9,0)))</f>
        <v>#REF!</v>
      </c>
      <c r="O383" s="37"/>
    </row>
    <row r="384" spans="13:15">
      <c r="M384" s="43"/>
      <c r="N384" s="48"/>
      <c r="O384" s="38"/>
    </row>
    <row r="385" spans="13:15" ht="18.75">
      <c r="M385" s="43"/>
      <c r="N385" s="49"/>
      <c r="O385" s="38"/>
    </row>
    <row r="386" spans="13:15">
      <c r="M386" s="43"/>
      <c r="N386" s="48"/>
      <c r="O386" s="38"/>
    </row>
    <row r="387" spans="13:15">
      <c r="M387" s="43"/>
      <c r="N387" s="48" t="e">
        <f>IF(N383="ΘΕΩΡΙΑ",G20,IF(N383="ΕΡΓΑΣΤΗΡΙΟ",H20,0))</f>
        <v>#REF!</v>
      </c>
      <c r="O387" s="38"/>
    </row>
    <row r="388" spans="13:15">
      <c r="M388" s="43"/>
      <c r="N388" s="48"/>
      <c r="O388" s="38"/>
    </row>
    <row r="389" spans="13:15" ht="18.75">
      <c r="M389" s="43"/>
      <c r="N389" s="50" t="str">
        <f>$A$3</f>
        <v>Β’ Εξάμηνο   -  ΑΙΘΟΥΣΑ : 18</v>
      </c>
      <c r="O389" s="38"/>
    </row>
    <row r="390" spans="13:15" ht="18.75">
      <c r="M390" s="43"/>
      <c r="N390" s="39"/>
      <c r="O390" s="38"/>
    </row>
    <row r="391" spans="13:15">
      <c r="M391" s="43"/>
      <c r="N391" s="17"/>
      <c r="O391" s="38"/>
    </row>
    <row r="392" spans="13:15">
      <c r="M392" s="17"/>
      <c r="N392" s="17"/>
      <c r="O392" s="17"/>
    </row>
    <row r="393" spans="13:15" ht="18.75">
      <c r="M393" s="37"/>
      <c r="N393" s="44" t="str">
        <f>$N$217</f>
        <v>2021 Β</v>
      </c>
      <c r="O393" s="37"/>
    </row>
    <row r="394" spans="13:15" ht="15.75">
      <c r="M394" s="37"/>
      <c r="N394" s="45"/>
      <c r="O394" s="37"/>
    </row>
    <row r="395" spans="13:15" ht="15.75">
      <c r="M395" s="42"/>
      <c r="N395" s="46" t="str">
        <f>$A$1</f>
        <v>ΤΕΧΝΙΚΟΣ ΜΑΓΕΙΡΙΚΗΣ ΤΕΧΝΗΣ ΑΡΧΙΜΑΓΕΙΡΑΣ (CHEF)</v>
      </c>
      <c r="O395" s="37"/>
    </row>
    <row r="396" spans="13:15" ht="15.75">
      <c r="M396" s="37"/>
      <c r="N396" s="47"/>
      <c r="O396" s="37"/>
    </row>
    <row r="397" spans="13:15" ht="15.75">
      <c r="M397" s="37"/>
      <c r="N397" s="47"/>
      <c r="O397" s="37"/>
    </row>
    <row r="398" spans="13:15" ht="15.75">
      <c r="M398" s="37"/>
      <c r="N398" s="63">
        <f>B21</f>
        <v>0</v>
      </c>
      <c r="O398" s="37"/>
    </row>
    <row r="399" spans="13:15" ht="15.75">
      <c r="M399" s="43"/>
      <c r="N399" s="47">
        <f>IF(N398=B21,IF(C21&lt;&gt;"",C9,IF(D21&lt;&gt;"",D9,0)))</f>
        <v>0</v>
      </c>
      <c r="O399" s="38"/>
    </row>
    <row r="400" spans="13:15" ht="18.75">
      <c r="M400" s="43"/>
      <c r="N400" s="51"/>
      <c r="O400" s="38"/>
    </row>
    <row r="401" spans="13:15">
      <c r="M401" s="43"/>
      <c r="N401" s="48"/>
      <c r="O401" s="38"/>
    </row>
    <row r="402" spans="13:15">
      <c r="M402" s="43"/>
      <c r="N402" s="48">
        <f>IF(N399="ΘΕΩΡΙΑ",G21,IF(N399="ΕΡΓΑΣΤΗΡΙΟ",H21,0))</f>
        <v>0</v>
      </c>
      <c r="O402" s="38"/>
    </row>
    <row r="403" spans="13:15">
      <c r="M403" s="43"/>
      <c r="N403" s="48"/>
      <c r="O403" s="38"/>
    </row>
    <row r="404" spans="13:15" ht="18.75">
      <c r="M404" s="43"/>
      <c r="N404" s="50" t="str">
        <f>$A$3</f>
        <v>Β’ Εξάμηνο   -  ΑΙΘΟΥΣΑ : 18</v>
      </c>
      <c r="O404" s="38"/>
    </row>
    <row r="405" spans="13:15" ht="18.75">
      <c r="M405" s="43"/>
      <c r="N405" s="39"/>
      <c r="O405" s="38"/>
    </row>
    <row r="406" spans="13:15">
      <c r="M406" s="43"/>
      <c r="N406" s="17"/>
      <c r="O406" s="38"/>
    </row>
    <row r="408" spans="13:15" ht="18.75">
      <c r="N408" s="44" t="str">
        <f>$N$217</f>
        <v>2021 Β</v>
      </c>
    </row>
    <row r="409" spans="13:15" ht="15.75">
      <c r="N409" s="45"/>
    </row>
    <row r="410" spans="13:15" ht="15.75">
      <c r="N410" s="46" t="str">
        <f>$A$1</f>
        <v>ΤΕΧΝΙΚΟΣ ΜΑΓΕΙΡΙΚΗΣ ΤΕΧΝΗΣ ΑΡΧΙΜΑΓΕΙΡΑΣ (CHEF)</v>
      </c>
    </row>
    <row r="411" spans="13:15" ht="15.75">
      <c r="N411" s="47"/>
    </row>
    <row r="412" spans="13:15" ht="15.75">
      <c r="N412" s="47"/>
    </row>
    <row r="413" spans="13:15" ht="18.75">
      <c r="N413" s="49">
        <f>B22</f>
        <v>0</v>
      </c>
    </row>
    <row r="414" spans="13:15" ht="15.75">
      <c r="N414" s="47">
        <f>IF(N413=B22,IF(C22&lt;&gt;"",C9,IF(D22&lt;&gt;"",D9,0)))</f>
        <v>0</v>
      </c>
    </row>
    <row r="415" spans="13:15" ht="18.75">
      <c r="N415" s="51"/>
    </row>
    <row r="416" spans="13:15">
      <c r="N416" s="48"/>
    </row>
    <row r="417" spans="14:14">
      <c r="N417" s="48">
        <f>IF(N414="ΘΕΩΡΙΑ",G22,IF(N414="ΕΡΓΑΣΤΗΡΙΟ",H22,0))</f>
        <v>0</v>
      </c>
    </row>
    <row r="418" spans="14:14">
      <c r="N418" s="48"/>
    </row>
    <row r="419" spans="14:14" ht="18.75">
      <c r="N419" s="50" t="str">
        <f>$A$3</f>
        <v>Β’ Εξάμηνο   -  ΑΙΘΟΥΣΑ : 18</v>
      </c>
    </row>
  </sheetData>
  <mergeCells count="10">
    <mergeCell ref="M201:N201"/>
    <mergeCell ref="A1:H1"/>
    <mergeCell ref="A3:H3"/>
    <mergeCell ref="B8:B9"/>
    <mergeCell ref="E8:E9"/>
    <mergeCell ref="F8:F9"/>
    <mergeCell ref="G8:G9"/>
    <mergeCell ref="H8:H9"/>
    <mergeCell ref="D4:E4"/>
    <mergeCell ref="B194:H194"/>
  </mergeCells>
  <printOptions horizontalCentered="1" verticalCentered="1"/>
  <pageMargins left="0" right="0" top="0" bottom="0" header="0" footer="0"/>
  <pageSetup paperSize="9" scale="75" fitToHeight="5" orientation="landscape" r:id="rId1"/>
  <rowBreaks count="13" manualBreakCount="13">
    <brk id="24" max="16383" man="1"/>
    <brk id="32" max="16383" man="1"/>
    <brk id="39" max="16383" man="1"/>
    <brk id="46" max="16383" man="1"/>
    <brk id="52" max="16383" man="1"/>
    <brk id="59" max="16383" man="1"/>
    <brk id="66" max="16383" man="1"/>
    <brk id="80" max="16383" man="1"/>
    <brk id="87" max="16383" man="1"/>
    <brk id="94" max="16383" man="1"/>
    <brk id="101" max="16383" man="1"/>
    <brk id="108" max="16383" man="1"/>
    <brk id="116" max="16383" man="1"/>
  </rowBreaks>
  <legacyDrawing r:id="rId2"/>
  <oleObjects>
    <oleObject progId="Word.Document.8" shapeId="50177" r:id="rId3"/>
    <oleObject progId="Word.Document.8" shapeId="50178" r:id="rId4"/>
    <oleObject progId="Word.Document.8" shapeId="50179" r:id="rId5"/>
    <oleObject progId="Word.Document.8" shapeId="50180" r:id="rId6"/>
    <oleObject progId="Word.Document.8" shapeId="50181" r:id="rId7"/>
    <oleObject progId="Word.Document.8" shapeId="50182" r:id="rId8"/>
    <oleObject progId="Word.Document.8" shapeId="50183" r:id="rId9"/>
    <oleObject progId="Word.Document.8" shapeId="50184" r:id="rId10"/>
    <oleObject progId="Word.Document.8" shapeId="50185" r:id="rId11"/>
    <oleObject progId="Word.Document.8" shapeId="50186" r:id="rId12"/>
    <oleObject progId="Word.Document.8" shapeId="50187" r:id="rId13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R424"/>
  <sheetViews>
    <sheetView topLeftCell="A157" zoomScale="85" zoomScaleNormal="85" workbookViewId="0">
      <selection activeCell="U160" sqref="U160"/>
    </sheetView>
  </sheetViews>
  <sheetFormatPr defaultRowHeight="15"/>
  <cols>
    <col min="1" max="1" width="9.140625" style="64"/>
    <col min="2" max="2" width="25.28515625" style="64" customWidth="1"/>
    <col min="3" max="3" width="16.28515625" style="64" customWidth="1"/>
    <col min="4" max="4" width="22.5703125" style="64" customWidth="1"/>
    <col min="5" max="5" width="22.7109375" style="64" customWidth="1"/>
    <col min="6" max="6" width="19.42578125" style="64" customWidth="1"/>
    <col min="7" max="7" width="21.28515625" style="424" customWidth="1"/>
    <col min="8" max="8" width="23.28515625" style="424" customWidth="1"/>
    <col min="9" max="9" width="14.7109375" style="64" customWidth="1"/>
    <col min="10" max="11" width="9.140625" style="64"/>
    <col min="12" max="12" width="22.42578125" style="64" hidden="1" customWidth="1"/>
    <col min="13" max="13" width="26" style="64" hidden="1" customWidth="1"/>
    <col min="14" max="14" width="51.5703125" style="64" hidden="1" customWidth="1"/>
    <col min="15" max="15" width="9.28515625" style="64" hidden="1" customWidth="1"/>
    <col min="16" max="16" width="11.85546875" style="64" hidden="1" customWidth="1"/>
    <col min="17" max="17" width="0" style="64" hidden="1" customWidth="1"/>
    <col min="18" max="18" width="10.85546875" style="64" hidden="1" customWidth="1"/>
    <col min="19" max="16384" width="9.140625" style="64"/>
  </cols>
  <sheetData>
    <row r="1" spans="1:14" ht="23.25">
      <c r="A1" s="474" t="s">
        <v>44</v>
      </c>
      <c r="B1" s="474"/>
      <c r="C1" s="474"/>
      <c r="D1" s="474"/>
      <c r="E1" s="474"/>
      <c r="F1" s="474"/>
      <c r="G1" s="474"/>
      <c r="H1" s="474"/>
      <c r="I1" s="155"/>
    </row>
    <row r="2" spans="1:14" ht="15.75">
      <c r="A2" s="155"/>
      <c r="B2" s="155"/>
      <c r="C2" s="155"/>
      <c r="D2" s="155"/>
      <c r="E2" s="155"/>
      <c r="F2" s="1"/>
      <c r="I2" s="155"/>
    </row>
    <row r="3" spans="1:14" ht="18" customHeight="1">
      <c r="A3" s="475" t="s">
        <v>200</v>
      </c>
      <c r="B3" s="475"/>
      <c r="C3" s="475"/>
      <c r="D3" s="475"/>
      <c r="E3" s="475"/>
      <c r="F3" s="475"/>
      <c r="G3" s="475"/>
      <c r="H3" s="475"/>
      <c r="I3" s="155"/>
    </row>
    <row r="4" spans="1:14">
      <c r="A4" s="155"/>
      <c r="B4" s="155"/>
      <c r="C4" s="155"/>
      <c r="D4" s="155"/>
      <c r="E4" s="117" t="s">
        <v>170</v>
      </c>
      <c r="F4" s="155"/>
      <c r="I4" s="155"/>
    </row>
    <row r="5" spans="1:14">
      <c r="A5" s="155"/>
      <c r="B5" s="3" t="s">
        <v>9</v>
      </c>
      <c r="C5" s="155"/>
      <c r="D5" s="155"/>
      <c r="E5" s="155"/>
      <c r="F5" s="155"/>
      <c r="I5" s="155"/>
    </row>
    <row r="6" spans="1:14" ht="6" customHeight="1">
      <c r="A6" s="155"/>
      <c r="B6" s="4"/>
      <c r="C6" s="155"/>
      <c r="D6" s="155"/>
      <c r="E6" s="155"/>
      <c r="F6" s="155"/>
      <c r="I6" s="155"/>
    </row>
    <row r="7" spans="1:14" ht="6" customHeight="1" thickBot="1">
      <c r="A7" s="155"/>
      <c r="B7" s="4"/>
      <c r="C7" s="155"/>
      <c r="D7" s="155"/>
      <c r="E7" s="155"/>
      <c r="F7" s="155"/>
      <c r="I7" s="155"/>
    </row>
    <row r="8" spans="1:14" ht="40.5" customHeight="1">
      <c r="A8" s="155"/>
      <c r="B8" s="476" t="s">
        <v>2</v>
      </c>
      <c r="C8" s="55" t="s">
        <v>3</v>
      </c>
      <c r="D8" s="7" t="s">
        <v>3</v>
      </c>
      <c r="E8" s="476" t="s">
        <v>5</v>
      </c>
      <c r="F8" s="476" t="s">
        <v>6</v>
      </c>
      <c r="G8" s="476" t="s">
        <v>7</v>
      </c>
      <c r="H8" s="476" t="s">
        <v>8</v>
      </c>
      <c r="I8" s="155"/>
      <c r="N8" s="124"/>
    </row>
    <row r="9" spans="1:14" ht="12" customHeight="1" thickBot="1">
      <c r="A9" s="155"/>
      <c r="B9" s="477"/>
      <c r="C9" s="56" t="s">
        <v>35</v>
      </c>
      <c r="D9" s="9" t="s">
        <v>4</v>
      </c>
      <c r="E9" s="477"/>
      <c r="F9" s="477"/>
      <c r="G9" s="477"/>
      <c r="H9" s="477"/>
      <c r="I9" s="155"/>
      <c r="N9" s="124"/>
    </row>
    <row r="10" spans="1:14" ht="36" customHeight="1">
      <c r="A10" s="95">
        <f>COUNTIF(B24:H183,B10)</f>
        <v>15</v>
      </c>
      <c r="B10" s="283" t="s">
        <v>221</v>
      </c>
      <c r="C10" s="284">
        <v>1</v>
      </c>
      <c r="D10" s="284"/>
      <c r="E10" s="128">
        <f t="shared" ref="E10:E22" si="0">C10+D10</f>
        <v>1</v>
      </c>
      <c r="F10" s="128">
        <f>ROUND(E10*15*0.15,0)</f>
        <v>2</v>
      </c>
      <c r="G10" s="226" t="s">
        <v>373</v>
      </c>
      <c r="H10" s="255"/>
      <c r="I10" s="155">
        <f>E10*15</f>
        <v>15</v>
      </c>
      <c r="J10" s="64">
        <f>A10-I10</f>
        <v>0</v>
      </c>
      <c r="N10" s="122" t="str">
        <f>A1</f>
        <v>ΤΕΧΝΙΚΟΣ ΤΟΥΡΙΣΤΙΚΩΝ ΜΟΝΑΔΩΝ ΚΑΙ ΕΠΙΧΕΙΡΗΣΕΩΝ ΦΙΛΟΞΕΝΙΑΣ</v>
      </c>
    </row>
    <row r="11" spans="1:14" ht="36.75" customHeight="1">
      <c r="A11" s="8">
        <f>COUNTIF(B24:H183,B11)</f>
        <v>15</v>
      </c>
      <c r="B11" s="283" t="s">
        <v>222</v>
      </c>
      <c r="C11" s="284"/>
      <c r="D11" s="284">
        <v>1</v>
      </c>
      <c r="E11" s="128">
        <f t="shared" si="0"/>
        <v>1</v>
      </c>
      <c r="F11" s="128">
        <f>ROUND(E11*15*0.15,0)</f>
        <v>2</v>
      </c>
      <c r="G11" s="226"/>
      <c r="H11" s="226" t="s">
        <v>373</v>
      </c>
      <c r="I11" s="155">
        <f t="shared" ref="I11:I22" si="1">E11*15</f>
        <v>15</v>
      </c>
      <c r="J11" s="64">
        <f t="shared" ref="J11:J22" si="2">A11-I11</f>
        <v>0</v>
      </c>
      <c r="L11" s="88"/>
      <c r="N11" s="123"/>
    </row>
    <row r="12" spans="1:14" ht="43.5" customHeight="1">
      <c r="A12" s="8">
        <f>COUNTIF(B24:H183,B12)</f>
        <v>30</v>
      </c>
      <c r="B12" s="288" t="s">
        <v>223</v>
      </c>
      <c r="C12" s="284">
        <v>2</v>
      </c>
      <c r="D12" s="284"/>
      <c r="E12" s="128">
        <f t="shared" si="0"/>
        <v>2</v>
      </c>
      <c r="F12" s="128">
        <f t="shared" ref="F12:F22" si="3">ROUND(E12*15*0.15,0)</f>
        <v>5</v>
      </c>
      <c r="G12" s="226" t="s">
        <v>370</v>
      </c>
      <c r="H12" s="255"/>
      <c r="I12" s="155">
        <f t="shared" si="1"/>
        <v>30</v>
      </c>
      <c r="J12" s="64">
        <f t="shared" si="2"/>
        <v>0</v>
      </c>
      <c r="N12" s="123" t="str">
        <f>A3</f>
        <v>Β’ Εξάμηνο   -  ΑΙΘΟΥΣΑ : 20</v>
      </c>
    </row>
    <row r="13" spans="1:14" ht="34.5" customHeight="1" thickBot="1">
      <c r="A13" s="8">
        <f>COUNTIF(B24:H183,B13)</f>
        <v>30</v>
      </c>
      <c r="B13" s="283" t="s">
        <v>224</v>
      </c>
      <c r="C13" s="284">
        <v>2</v>
      </c>
      <c r="D13" s="284"/>
      <c r="E13" s="128">
        <f t="shared" si="0"/>
        <v>2</v>
      </c>
      <c r="F13" s="128">
        <f t="shared" si="3"/>
        <v>5</v>
      </c>
      <c r="G13" s="226" t="s">
        <v>374</v>
      </c>
      <c r="H13" s="255"/>
      <c r="I13" s="155">
        <f t="shared" si="1"/>
        <v>30</v>
      </c>
      <c r="J13" s="64">
        <f t="shared" si="2"/>
        <v>0</v>
      </c>
      <c r="L13" s="77"/>
      <c r="N13" s="123"/>
    </row>
    <row r="14" spans="1:14" ht="30.75" thickBot="1">
      <c r="A14" s="8">
        <f>COUNTIF(B24:H183,B14)</f>
        <v>30</v>
      </c>
      <c r="B14" s="283" t="s">
        <v>168</v>
      </c>
      <c r="C14" s="284">
        <v>2</v>
      </c>
      <c r="D14" s="284"/>
      <c r="E14" s="128">
        <f t="shared" si="0"/>
        <v>2</v>
      </c>
      <c r="F14" s="128">
        <f t="shared" si="3"/>
        <v>5</v>
      </c>
      <c r="G14" s="328" t="s">
        <v>347</v>
      </c>
      <c r="H14" s="255"/>
      <c r="I14" s="155">
        <f t="shared" si="1"/>
        <v>30</v>
      </c>
      <c r="J14" s="64">
        <f t="shared" si="2"/>
        <v>0</v>
      </c>
      <c r="N14" s="123" t="s">
        <v>170</v>
      </c>
    </row>
    <row r="15" spans="1:14" ht="45.75" thickBot="1">
      <c r="A15" s="8">
        <f>COUNTIF(B24:H183,B15)</f>
        <v>30</v>
      </c>
      <c r="B15" s="283" t="s">
        <v>167</v>
      </c>
      <c r="C15" s="284">
        <v>2</v>
      </c>
      <c r="D15" s="284"/>
      <c r="E15" s="128">
        <f t="shared" si="0"/>
        <v>2</v>
      </c>
      <c r="F15" s="128">
        <f t="shared" si="3"/>
        <v>5</v>
      </c>
      <c r="G15" s="226" t="s">
        <v>375</v>
      </c>
      <c r="H15" s="255"/>
      <c r="I15" s="155">
        <f t="shared" si="1"/>
        <v>30</v>
      </c>
      <c r="J15" s="64">
        <f t="shared" si="2"/>
        <v>0</v>
      </c>
      <c r="L15" s="91"/>
      <c r="N15" s="125"/>
    </row>
    <row r="16" spans="1:14" ht="37.5" customHeight="1">
      <c r="A16" s="8">
        <f>COUNTIF(B24:H183,B16)</f>
        <v>15</v>
      </c>
      <c r="B16" s="283" t="s">
        <v>225</v>
      </c>
      <c r="C16" s="284">
        <v>1</v>
      </c>
      <c r="D16" s="284"/>
      <c r="E16" s="128">
        <f t="shared" si="0"/>
        <v>1</v>
      </c>
      <c r="F16" s="128">
        <f t="shared" si="3"/>
        <v>2</v>
      </c>
      <c r="G16" s="226" t="s">
        <v>372</v>
      </c>
      <c r="H16" s="460"/>
      <c r="I16" s="155">
        <f t="shared" si="1"/>
        <v>15</v>
      </c>
      <c r="J16" s="64">
        <f t="shared" si="2"/>
        <v>0</v>
      </c>
    </row>
    <row r="17" spans="1:11" ht="45" customHeight="1">
      <c r="A17" s="8">
        <f>COUNTIF(B24:H183,B17)</f>
        <v>45</v>
      </c>
      <c r="B17" s="283" t="s">
        <v>169</v>
      </c>
      <c r="C17" s="284"/>
      <c r="D17" s="284">
        <v>3</v>
      </c>
      <c r="E17" s="128">
        <f t="shared" si="0"/>
        <v>3</v>
      </c>
      <c r="F17" s="128">
        <f t="shared" si="3"/>
        <v>7</v>
      </c>
      <c r="G17" s="425"/>
      <c r="H17" s="226" t="s">
        <v>376</v>
      </c>
      <c r="I17" s="155">
        <f t="shared" si="1"/>
        <v>45</v>
      </c>
      <c r="J17" s="64">
        <f t="shared" si="2"/>
        <v>0</v>
      </c>
    </row>
    <row r="18" spans="1:11" ht="45">
      <c r="A18" s="8">
        <f>COUNTIF(B24:H183,B18)</f>
        <v>30</v>
      </c>
      <c r="B18" s="291" t="s">
        <v>226</v>
      </c>
      <c r="C18" s="287">
        <v>2</v>
      </c>
      <c r="D18" s="284"/>
      <c r="E18" s="128">
        <f t="shared" si="0"/>
        <v>2</v>
      </c>
      <c r="F18" s="128">
        <f t="shared" si="3"/>
        <v>5</v>
      </c>
      <c r="G18" s="226" t="s">
        <v>373</v>
      </c>
      <c r="H18" s="455"/>
      <c r="I18" s="155">
        <f t="shared" si="1"/>
        <v>30</v>
      </c>
      <c r="J18" s="64">
        <f t="shared" si="2"/>
        <v>0</v>
      </c>
    </row>
    <row r="19" spans="1:11" ht="30">
      <c r="A19" s="8">
        <f>COUNTIF(B24:H183,B19)</f>
        <v>15</v>
      </c>
      <c r="B19" s="291" t="s">
        <v>227</v>
      </c>
      <c r="C19" s="290">
        <v>1</v>
      </c>
      <c r="D19" s="285"/>
      <c r="E19" s="128">
        <f t="shared" si="0"/>
        <v>1</v>
      </c>
      <c r="F19" s="128">
        <f t="shared" si="3"/>
        <v>2</v>
      </c>
      <c r="G19" s="226" t="s">
        <v>377</v>
      </c>
      <c r="H19" s="455"/>
      <c r="I19" s="155">
        <f t="shared" si="1"/>
        <v>15</v>
      </c>
      <c r="J19" s="64">
        <f t="shared" si="2"/>
        <v>0</v>
      </c>
    </row>
    <row r="20" spans="1:11" ht="30">
      <c r="A20" s="8">
        <f>COUNTIF(B24:H183,B20)</f>
        <v>45</v>
      </c>
      <c r="B20" s="292" t="s">
        <v>228</v>
      </c>
      <c r="C20" s="285"/>
      <c r="D20" s="285">
        <v>3</v>
      </c>
      <c r="E20" s="128">
        <f t="shared" si="0"/>
        <v>3</v>
      </c>
      <c r="F20" s="128">
        <f t="shared" si="3"/>
        <v>7</v>
      </c>
      <c r="G20" s="455"/>
      <c r="H20" s="226" t="s">
        <v>377</v>
      </c>
      <c r="I20" s="155">
        <f t="shared" si="1"/>
        <v>45</v>
      </c>
      <c r="J20" s="64">
        <f t="shared" si="2"/>
        <v>0</v>
      </c>
    </row>
    <row r="21" spans="1:11">
      <c r="A21" s="8">
        <f>COUNTIF(B24:H183,B21)</f>
        <v>0</v>
      </c>
      <c r="B21" s="286"/>
      <c r="C21" s="285"/>
      <c r="D21" s="285"/>
      <c r="E21" s="128">
        <f t="shared" si="0"/>
        <v>0</v>
      </c>
      <c r="F21" s="128">
        <f t="shared" si="3"/>
        <v>0</v>
      </c>
      <c r="G21" s="128"/>
      <c r="H21" s="128"/>
      <c r="I21" s="155">
        <f t="shared" si="1"/>
        <v>0</v>
      </c>
      <c r="J21" s="64">
        <f t="shared" si="2"/>
        <v>0</v>
      </c>
    </row>
    <row r="22" spans="1:11">
      <c r="A22" s="8">
        <f>COUNTIF(B24:H183,B22)</f>
        <v>0</v>
      </c>
      <c r="B22" s="286"/>
      <c r="C22" s="285"/>
      <c r="D22" s="285"/>
      <c r="E22" s="128">
        <f t="shared" si="0"/>
        <v>0</v>
      </c>
      <c r="F22" s="128">
        <f t="shared" si="3"/>
        <v>0</v>
      </c>
      <c r="G22" s="128"/>
      <c r="H22" s="128"/>
      <c r="I22" s="155">
        <f t="shared" si="1"/>
        <v>0</v>
      </c>
      <c r="J22" s="64">
        <f t="shared" si="2"/>
        <v>0</v>
      </c>
    </row>
    <row r="23" spans="1:11">
      <c r="A23" s="155">
        <f>SUM(A10:A22)</f>
        <v>300</v>
      </c>
      <c r="B23" s="163" t="s">
        <v>20</v>
      </c>
      <c r="C23" s="155">
        <f>SUM(C10:C22)</f>
        <v>13</v>
      </c>
      <c r="D23" s="155">
        <f>SUM(D10:D22)</f>
        <v>7</v>
      </c>
      <c r="E23" s="155"/>
      <c r="F23" s="155"/>
      <c r="I23" s="155"/>
    </row>
    <row r="24" spans="1:11" ht="13.5" customHeight="1">
      <c r="A24" s="155"/>
      <c r="B24" s="155"/>
      <c r="C24" s="155"/>
      <c r="D24" s="155"/>
      <c r="E24" s="155"/>
      <c r="F24" s="155"/>
      <c r="I24" s="155"/>
    </row>
    <row r="25" spans="1:11" ht="15" hidden="1" customHeight="1">
      <c r="A25" s="155"/>
      <c r="B25" s="155"/>
      <c r="C25" s="155"/>
      <c r="D25" s="155"/>
      <c r="E25" s="155"/>
      <c r="F25" s="155"/>
      <c r="I25" s="155"/>
    </row>
    <row r="26" spans="1:11" ht="15" hidden="1" customHeight="1">
      <c r="A26" s="155"/>
      <c r="B26" s="155"/>
      <c r="C26" s="155"/>
      <c r="D26" s="155"/>
      <c r="E26" s="155"/>
      <c r="F26" s="155"/>
      <c r="I26" s="155"/>
    </row>
    <row r="27" spans="1:11" ht="31.5" hidden="1" customHeight="1">
      <c r="A27" s="155">
        <v>1</v>
      </c>
      <c r="B27" s="5" t="s">
        <v>0</v>
      </c>
      <c r="C27" s="5" t="s">
        <v>1</v>
      </c>
      <c r="D27" s="5" t="s">
        <v>114</v>
      </c>
      <c r="E27" s="5" t="s">
        <v>115</v>
      </c>
      <c r="F27" s="5" t="s">
        <v>116</v>
      </c>
      <c r="G27" s="5" t="s">
        <v>134</v>
      </c>
      <c r="H27" s="5" t="s">
        <v>151</v>
      </c>
      <c r="I27" s="155"/>
      <c r="K27" s="81"/>
    </row>
    <row r="28" spans="1:11" ht="15" hidden="1" customHeight="1">
      <c r="A28" s="155"/>
      <c r="B28" s="6">
        <v>1</v>
      </c>
      <c r="C28" s="15" t="s">
        <v>11</v>
      </c>
      <c r="D28" s="78"/>
      <c r="E28" s="78"/>
      <c r="F28" s="31"/>
      <c r="G28" s="31"/>
      <c r="H28" s="31"/>
      <c r="I28" s="155"/>
      <c r="K28" s="81"/>
    </row>
    <row r="29" spans="1:11" ht="15" hidden="1" customHeight="1">
      <c r="A29" s="155"/>
      <c r="B29" s="6">
        <v>2</v>
      </c>
      <c r="C29" s="15" t="s">
        <v>12</v>
      </c>
      <c r="D29" s="78"/>
      <c r="E29" s="78"/>
      <c r="F29" s="31"/>
      <c r="G29" s="31"/>
      <c r="H29" s="31"/>
      <c r="I29" s="155"/>
      <c r="K29" s="107"/>
    </row>
    <row r="30" spans="1:11" ht="15" hidden="1" customHeight="1">
      <c r="A30" s="155"/>
      <c r="B30" s="6">
        <v>3</v>
      </c>
      <c r="C30" s="15" t="s">
        <v>13</v>
      </c>
      <c r="D30" s="78"/>
      <c r="E30" s="78"/>
      <c r="F30" s="31"/>
      <c r="G30" s="31"/>
      <c r="H30" s="31"/>
      <c r="I30" s="155"/>
      <c r="K30" s="81"/>
    </row>
    <row r="31" spans="1:11" ht="15" hidden="1" customHeight="1">
      <c r="A31" s="155"/>
      <c r="B31" s="6">
        <v>4</v>
      </c>
      <c r="C31" s="15" t="s">
        <v>14</v>
      </c>
      <c r="D31" s="78"/>
      <c r="E31" s="78"/>
      <c r="F31" s="31"/>
      <c r="G31" s="31"/>
      <c r="H31" s="31"/>
      <c r="I31" s="155"/>
      <c r="K31" s="81"/>
    </row>
    <row r="32" spans="1:11" ht="15" hidden="1" customHeight="1">
      <c r="A32" s="155"/>
      <c r="B32" s="163">
        <v>5</v>
      </c>
      <c r="C32" s="261" t="s">
        <v>15</v>
      </c>
      <c r="D32" s="78"/>
      <c r="E32" s="78"/>
      <c r="F32" s="92"/>
      <c r="G32" s="92"/>
      <c r="H32" s="92"/>
      <c r="I32" s="155"/>
    </row>
    <row r="33" spans="1:11" ht="15" hidden="1" customHeight="1">
      <c r="A33" s="155"/>
      <c r="B33" s="155"/>
      <c r="C33" s="222"/>
      <c r="D33" s="155"/>
      <c r="E33" s="155"/>
      <c r="F33" s="155"/>
      <c r="I33" s="155"/>
    </row>
    <row r="34" spans="1:11" ht="31.5" hidden="1" customHeight="1">
      <c r="A34" s="155">
        <v>1</v>
      </c>
      <c r="B34" s="5" t="s">
        <v>0</v>
      </c>
      <c r="C34" s="5" t="s">
        <v>1</v>
      </c>
      <c r="D34" s="5" t="s">
        <v>152</v>
      </c>
      <c r="E34" s="5" t="s">
        <v>153</v>
      </c>
      <c r="F34" s="5" t="s">
        <v>154</v>
      </c>
      <c r="G34" s="5" t="s">
        <v>155</v>
      </c>
      <c r="H34" s="5" t="s">
        <v>156</v>
      </c>
      <c r="I34" s="155"/>
    </row>
    <row r="35" spans="1:11" ht="15" hidden="1" customHeight="1">
      <c r="A35" s="155"/>
      <c r="B35" s="6">
        <v>1</v>
      </c>
      <c r="C35" s="15" t="s">
        <v>11</v>
      </c>
      <c r="D35" s="92"/>
      <c r="E35" s="92"/>
      <c r="F35" s="92"/>
      <c r="G35" s="92"/>
      <c r="H35" s="92"/>
      <c r="I35" s="155"/>
    </row>
    <row r="36" spans="1:11" ht="15" hidden="1" customHeight="1">
      <c r="A36" s="155"/>
      <c r="B36" s="6">
        <v>2</v>
      </c>
      <c r="C36" s="15" t="s">
        <v>12</v>
      </c>
      <c r="D36" s="92"/>
      <c r="E36" s="92"/>
      <c r="F36" s="92"/>
      <c r="G36" s="92"/>
      <c r="H36" s="92"/>
      <c r="I36" s="155"/>
    </row>
    <row r="37" spans="1:11" ht="15" hidden="1" customHeight="1">
      <c r="A37" s="155"/>
      <c r="B37" s="6">
        <v>3</v>
      </c>
      <c r="C37" s="15" t="s">
        <v>13</v>
      </c>
      <c r="D37" s="92"/>
      <c r="E37" s="92"/>
      <c r="F37" s="92"/>
      <c r="G37" s="92"/>
      <c r="H37" s="92"/>
      <c r="I37" s="155"/>
    </row>
    <row r="38" spans="1:11" ht="15" hidden="1" customHeight="1">
      <c r="A38" s="155"/>
      <c r="B38" s="6">
        <v>4</v>
      </c>
      <c r="C38" s="15" t="s">
        <v>14</v>
      </c>
      <c r="D38" s="92"/>
      <c r="E38" s="92"/>
      <c r="F38" s="92"/>
      <c r="G38" s="92"/>
      <c r="H38" s="92"/>
      <c r="I38" s="155"/>
    </row>
    <row r="39" spans="1:11" ht="15" hidden="1" customHeight="1">
      <c r="A39" s="155"/>
      <c r="B39" s="163">
        <v>5</v>
      </c>
      <c r="C39" s="261" t="s">
        <v>15</v>
      </c>
      <c r="D39" s="92"/>
      <c r="E39" s="92"/>
      <c r="F39" s="127"/>
      <c r="G39" s="92"/>
      <c r="H39" s="92"/>
      <c r="I39" s="155"/>
    </row>
    <row r="40" spans="1:11" ht="15.75" thickBot="1">
      <c r="A40" s="155"/>
      <c r="B40" s="155"/>
      <c r="C40" s="135"/>
      <c r="D40" s="155"/>
      <c r="E40" s="155"/>
      <c r="F40" s="155"/>
      <c r="I40" s="155"/>
    </row>
    <row r="41" spans="1:11" ht="33" thickTop="1" thickBot="1">
      <c r="A41" s="155">
        <v>2</v>
      </c>
      <c r="B41" s="297" t="s">
        <v>0</v>
      </c>
      <c r="C41" s="297" t="s">
        <v>1</v>
      </c>
      <c r="D41" s="297" t="s">
        <v>162</v>
      </c>
      <c r="E41" s="297" t="s">
        <v>163</v>
      </c>
      <c r="F41" s="297" t="s">
        <v>254</v>
      </c>
      <c r="G41" s="297" t="s">
        <v>165</v>
      </c>
      <c r="H41" s="297" t="s">
        <v>255</v>
      </c>
      <c r="I41" s="155"/>
      <c r="J41" s="81"/>
    </row>
    <row r="42" spans="1:11" ht="24" thickTop="1" thickBot="1">
      <c r="A42" s="155"/>
      <c r="B42" s="298">
        <v>1</v>
      </c>
      <c r="C42" s="299" t="s">
        <v>11</v>
      </c>
      <c r="D42" s="332"/>
      <c r="E42" s="333"/>
      <c r="F42" s="334" t="s">
        <v>227</v>
      </c>
      <c r="G42" s="335" t="s">
        <v>223</v>
      </c>
      <c r="H42" s="336" t="s">
        <v>225</v>
      </c>
      <c r="I42" s="155"/>
    </row>
    <row r="43" spans="1:11" ht="46.5" thickTop="1" thickBot="1">
      <c r="A43" s="155"/>
      <c r="B43" s="304">
        <v>2</v>
      </c>
      <c r="C43" s="305" t="s">
        <v>12</v>
      </c>
      <c r="D43" s="337"/>
      <c r="E43" s="338"/>
      <c r="F43" s="339" t="s">
        <v>228</v>
      </c>
      <c r="G43" s="340" t="s">
        <v>223</v>
      </c>
      <c r="H43" s="323" t="s">
        <v>169</v>
      </c>
      <c r="I43" s="155"/>
      <c r="K43" s="81"/>
    </row>
    <row r="44" spans="1:11" ht="46.5" thickTop="1" thickBot="1">
      <c r="A44" s="155"/>
      <c r="B44" s="304">
        <v>3</v>
      </c>
      <c r="C44" s="305" t="s">
        <v>13</v>
      </c>
      <c r="D44" s="341"/>
      <c r="E44" s="338"/>
      <c r="F44" s="339" t="s">
        <v>228</v>
      </c>
      <c r="G44" s="338" t="s">
        <v>224</v>
      </c>
      <c r="H44" s="323" t="s">
        <v>169</v>
      </c>
      <c r="I44" s="155"/>
    </row>
    <row r="45" spans="1:11" ht="46.5" thickTop="1" thickBot="1">
      <c r="A45" s="155"/>
      <c r="B45" s="304">
        <v>4</v>
      </c>
      <c r="C45" s="305" t="s">
        <v>14</v>
      </c>
      <c r="D45" s="341"/>
      <c r="E45" s="338"/>
      <c r="F45" s="339" t="s">
        <v>228</v>
      </c>
      <c r="G45" s="338" t="s">
        <v>224</v>
      </c>
      <c r="H45" s="323" t="s">
        <v>169</v>
      </c>
      <c r="I45" s="155"/>
    </row>
    <row r="46" spans="1:11" ht="16.5" thickTop="1" thickBot="1">
      <c r="A46" s="155"/>
      <c r="B46" s="311">
        <v>5</v>
      </c>
      <c r="C46" s="305" t="s">
        <v>15</v>
      </c>
      <c r="D46" s="312"/>
      <c r="E46" s="313"/>
      <c r="F46" s="313"/>
      <c r="G46" s="313"/>
      <c r="H46" s="314"/>
      <c r="I46" s="155"/>
    </row>
    <row r="47" spans="1:11" s="225" customFormat="1" ht="16.5" thickTop="1" thickBot="1">
      <c r="G47" s="425"/>
      <c r="H47" s="425"/>
    </row>
    <row r="48" spans="1:11" ht="33" thickTop="1" thickBot="1">
      <c r="A48" s="155"/>
      <c r="B48" s="347" t="s">
        <v>0</v>
      </c>
      <c r="C48" s="347" t="s">
        <v>1</v>
      </c>
      <c r="D48" s="297" t="s">
        <v>256</v>
      </c>
      <c r="E48" s="297" t="s">
        <v>257</v>
      </c>
      <c r="F48" s="297" t="s">
        <v>258</v>
      </c>
      <c r="G48" s="297" t="s">
        <v>259</v>
      </c>
      <c r="H48" s="297" t="s">
        <v>260</v>
      </c>
    </row>
    <row r="49" spans="1:8" ht="45.75" thickTop="1">
      <c r="A49" s="155">
        <v>3</v>
      </c>
      <c r="B49" s="348">
        <v>1</v>
      </c>
      <c r="C49" s="349" t="s">
        <v>11</v>
      </c>
      <c r="D49" s="332" t="s">
        <v>226</v>
      </c>
      <c r="E49" s="333" t="s">
        <v>221</v>
      </c>
      <c r="F49" s="334" t="s">
        <v>227</v>
      </c>
      <c r="G49" s="335" t="s">
        <v>223</v>
      </c>
      <c r="H49" s="336" t="s">
        <v>225</v>
      </c>
    </row>
    <row r="50" spans="1:8" ht="60">
      <c r="A50" s="155"/>
      <c r="B50" s="348">
        <v>2</v>
      </c>
      <c r="C50" s="349" t="s">
        <v>12</v>
      </c>
      <c r="D50" s="337" t="s">
        <v>226</v>
      </c>
      <c r="E50" s="338" t="s">
        <v>222</v>
      </c>
      <c r="F50" s="339" t="s">
        <v>228</v>
      </c>
      <c r="G50" s="340" t="s">
        <v>223</v>
      </c>
      <c r="H50" s="323" t="s">
        <v>169</v>
      </c>
    </row>
    <row r="51" spans="1:8" ht="45">
      <c r="A51" s="155"/>
      <c r="B51" s="348">
        <v>3</v>
      </c>
      <c r="C51" s="349" t="s">
        <v>13</v>
      </c>
      <c r="D51" s="341"/>
      <c r="E51" s="338" t="s">
        <v>168</v>
      </c>
      <c r="F51" s="339" t="s">
        <v>228</v>
      </c>
      <c r="G51" s="338" t="s">
        <v>224</v>
      </c>
      <c r="H51" s="323" t="s">
        <v>169</v>
      </c>
    </row>
    <row r="52" spans="1:8" ht="45">
      <c r="A52" s="155"/>
      <c r="B52" s="348">
        <v>4</v>
      </c>
      <c r="C52" s="349" t="s">
        <v>14</v>
      </c>
      <c r="D52" s="341"/>
      <c r="E52" s="338" t="s">
        <v>168</v>
      </c>
      <c r="F52" s="339" t="s">
        <v>228</v>
      </c>
      <c r="G52" s="338" t="s">
        <v>224</v>
      </c>
      <c r="H52" s="323" t="s">
        <v>169</v>
      </c>
    </row>
    <row r="53" spans="1:8">
      <c r="A53" s="155"/>
      <c r="B53" s="350">
        <v>5</v>
      </c>
      <c r="C53" s="349" t="s">
        <v>15</v>
      </c>
      <c r="D53" s="228"/>
      <c r="E53" s="226"/>
      <c r="F53" s="228"/>
      <c r="G53" s="226"/>
      <c r="H53" s="226"/>
    </row>
    <row r="54" spans="1:8" ht="15.75" thickBot="1">
      <c r="A54" s="155"/>
      <c r="B54" s="350"/>
      <c r="C54" s="349"/>
      <c r="D54" s="256"/>
      <c r="E54" s="226"/>
      <c r="F54" s="228"/>
      <c r="G54" s="226"/>
      <c r="H54" s="226"/>
    </row>
    <row r="55" spans="1:8" ht="33" thickTop="1" thickBot="1">
      <c r="A55" s="155">
        <v>4</v>
      </c>
      <c r="B55" s="347" t="s">
        <v>0</v>
      </c>
      <c r="C55" s="347" t="s">
        <v>1</v>
      </c>
      <c r="D55" s="297" t="s">
        <v>261</v>
      </c>
      <c r="E55" s="347" t="s">
        <v>262</v>
      </c>
      <c r="F55" s="351" t="s">
        <v>263</v>
      </c>
      <c r="G55" s="351" t="s">
        <v>264</v>
      </c>
      <c r="H55" s="347" t="s">
        <v>265</v>
      </c>
    </row>
    <row r="56" spans="1:8" ht="45.75" thickTop="1">
      <c r="A56" s="155"/>
      <c r="B56" s="348">
        <v>1</v>
      </c>
      <c r="C56" s="349" t="s">
        <v>11</v>
      </c>
      <c r="D56" s="332" t="s">
        <v>226</v>
      </c>
      <c r="E56" s="333" t="s">
        <v>221</v>
      </c>
      <c r="F56" s="334" t="s">
        <v>227</v>
      </c>
      <c r="G56" s="335" t="s">
        <v>223</v>
      </c>
      <c r="H56" s="336" t="s">
        <v>225</v>
      </c>
    </row>
    <row r="57" spans="1:8" ht="60">
      <c r="A57" s="155"/>
      <c r="B57" s="348">
        <v>2</v>
      </c>
      <c r="C57" s="349" t="s">
        <v>12</v>
      </c>
      <c r="D57" s="337" t="s">
        <v>226</v>
      </c>
      <c r="E57" s="338" t="s">
        <v>222</v>
      </c>
      <c r="F57" s="339" t="s">
        <v>228</v>
      </c>
      <c r="G57" s="340" t="s">
        <v>223</v>
      </c>
      <c r="H57" s="323" t="s">
        <v>169</v>
      </c>
    </row>
    <row r="58" spans="1:8" ht="45">
      <c r="A58" s="155"/>
      <c r="B58" s="348">
        <v>3</v>
      </c>
      <c r="C58" s="349" t="s">
        <v>13</v>
      </c>
      <c r="D58" s="341" t="s">
        <v>167</v>
      </c>
      <c r="E58" s="338" t="s">
        <v>168</v>
      </c>
      <c r="F58" s="339" t="s">
        <v>228</v>
      </c>
      <c r="G58" s="338" t="s">
        <v>224</v>
      </c>
      <c r="H58" s="323" t="s">
        <v>169</v>
      </c>
    </row>
    <row r="59" spans="1:8" ht="45">
      <c r="A59" s="155"/>
      <c r="B59" s="348">
        <v>4</v>
      </c>
      <c r="C59" s="349" t="s">
        <v>14</v>
      </c>
      <c r="D59" s="341" t="s">
        <v>167</v>
      </c>
      <c r="E59" s="338" t="s">
        <v>168</v>
      </c>
      <c r="F59" s="339" t="s">
        <v>228</v>
      </c>
      <c r="G59" s="338" t="s">
        <v>224</v>
      </c>
      <c r="H59" s="323" t="s">
        <v>169</v>
      </c>
    </row>
    <row r="60" spans="1:8">
      <c r="A60" s="155"/>
      <c r="B60" s="350">
        <v>5</v>
      </c>
      <c r="C60" s="349" t="s">
        <v>15</v>
      </c>
      <c r="D60" s="226"/>
      <c r="E60" s="226"/>
      <c r="F60" s="226"/>
      <c r="G60" s="226"/>
      <c r="H60" s="226"/>
    </row>
    <row r="61" spans="1:8">
      <c r="A61" s="155"/>
      <c r="B61" s="225"/>
      <c r="C61" s="225"/>
      <c r="D61" s="225"/>
      <c r="E61" s="225"/>
      <c r="F61" s="225"/>
      <c r="G61" s="425"/>
      <c r="H61" s="425"/>
    </row>
    <row r="62" spans="1:8" ht="32.25" thickBot="1">
      <c r="A62" s="155">
        <v>5</v>
      </c>
      <c r="B62" s="347" t="s">
        <v>0</v>
      </c>
      <c r="C62" s="347" t="s">
        <v>1</v>
      </c>
      <c r="D62" s="354" t="s">
        <v>266</v>
      </c>
      <c r="E62" s="347" t="s">
        <v>267</v>
      </c>
      <c r="F62" s="351" t="s">
        <v>268</v>
      </c>
      <c r="G62" s="351" t="s">
        <v>269</v>
      </c>
      <c r="H62" s="347" t="s">
        <v>270</v>
      </c>
    </row>
    <row r="63" spans="1:8" ht="45.75" thickTop="1">
      <c r="A63" s="155"/>
      <c r="B63" s="348">
        <v>1</v>
      </c>
      <c r="C63" s="349" t="s">
        <v>11</v>
      </c>
      <c r="D63" s="416" t="s">
        <v>341</v>
      </c>
      <c r="E63" s="333" t="s">
        <v>221</v>
      </c>
      <c r="F63" s="334" t="s">
        <v>227</v>
      </c>
      <c r="G63" s="335" t="s">
        <v>223</v>
      </c>
      <c r="H63" s="336" t="s">
        <v>225</v>
      </c>
    </row>
    <row r="64" spans="1:8" ht="60">
      <c r="A64" s="155"/>
      <c r="B64" s="348">
        <v>2</v>
      </c>
      <c r="C64" s="349" t="s">
        <v>12</v>
      </c>
      <c r="D64" s="337"/>
      <c r="E64" s="338" t="s">
        <v>222</v>
      </c>
      <c r="F64" s="339" t="s">
        <v>228</v>
      </c>
      <c r="G64" s="340" t="s">
        <v>223</v>
      </c>
      <c r="H64" s="323" t="s">
        <v>169</v>
      </c>
    </row>
    <row r="65" spans="1:8" ht="45">
      <c r="A65" s="155"/>
      <c r="B65" s="348">
        <v>3</v>
      </c>
      <c r="C65" s="349" t="s">
        <v>13</v>
      </c>
      <c r="D65" s="341"/>
      <c r="E65" s="338" t="s">
        <v>168</v>
      </c>
      <c r="F65" s="339" t="s">
        <v>228</v>
      </c>
      <c r="G65" s="338" t="s">
        <v>224</v>
      </c>
      <c r="H65" s="323" t="s">
        <v>169</v>
      </c>
    </row>
    <row r="66" spans="1:8" ht="45">
      <c r="A66" s="155"/>
      <c r="B66" s="348">
        <v>4</v>
      </c>
      <c r="C66" s="349" t="s">
        <v>14</v>
      </c>
      <c r="D66" s="341"/>
      <c r="E66" s="338" t="s">
        <v>168</v>
      </c>
      <c r="F66" s="339" t="s">
        <v>228</v>
      </c>
      <c r="G66" s="338" t="s">
        <v>224</v>
      </c>
      <c r="H66" s="323" t="s">
        <v>169</v>
      </c>
    </row>
    <row r="67" spans="1:8">
      <c r="A67" s="155"/>
      <c r="B67" s="349">
        <v>5</v>
      </c>
      <c r="C67" s="349" t="s">
        <v>15</v>
      </c>
      <c r="D67" s="349"/>
      <c r="E67" s="349"/>
      <c r="F67" s="349"/>
      <c r="G67" s="349"/>
      <c r="H67" s="349"/>
    </row>
    <row r="68" spans="1:8">
      <c r="A68" s="155"/>
      <c r="B68" s="349"/>
      <c r="C68" s="349"/>
      <c r="D68" s="349"/>
      <c r="E68" s="349"/>
      <c r="F68" s="349"/>
      <c r="G68" s="349"/>
      <c r="H68" s="349"/>
    </row>
    <row r="69" spans="1:8" ht="32.25" thickBot="1">
      <c r="A69" s="155">
        <v>6</v>
      </c>
      <c r="B69" s="349" t="s">
        <v>0</v>
      </c>
      <c r="C69" s="349" t="s">
        <v>1</v>
      </c>
      <c r="D69" s="347" t="s">
        <v>273</v>
      </c>
      <c r="E69" s="347" t="s">
        <v>274</v>
      </c>
      <c r="F69" s="351" t="s">
        <v>275</v>
      </c>
      <c r="G69" s="351" t="s">
        <v>276</v>
      </c>
      <c r="H69" s="347" t="s">
        <v>277</v>
      </c>
    </row>
    <row r="70" spans="1:8" ht="45.75" thickTop="1">
      <c r="A70" s="155"/>
      <c r="B70" s="349">
        <v>1</v>
      </c>
      <c r="C70" s="349" t="s">
        <v>11</v>
      </c>
      <c r="D70" s="332" t="s">
        <v>226</v>
      </c>
      <c r="E70" s="333" t="s">
        <v>221</v>
      </c>
      <c r="F70" s="334" t="s">
        <v>227</v>
      </c>
      <c r="G70" s="335" t="s">
        <v>223</v>
      </c>
      <c r="H70" s="336" t="s">
        <v>225</v>
      </c>
    </row>
    <row r="71" spans="1:8" ht="60">
      <c r="A71" s="155"/>
      <c r="B71" s="349">
        <v>2</v>
      </c>
      <c r="C71" s="349" t="s">
        <v>12</v>
      </c>
      <c r="D71" s="337" t="s">
        <v>226</v>
      </c>
      <c r="E71" s="338" t="s">
        <v>222</v>
      </c>
      <c r="F71" s="339" t="s">
        <v>228</v>
      </c>
      <c r="G71" s="340" t="s">
        <v>223</v>
      </c>
      <c r="H71" s="323" t="s">
        <v>169</v>
      </c>
    </row>
    <row r="72" spans="1:8" ht="45">
      <c r="A72" s="155"/>
      <c r="B72" s="349">
        <v>3</v>
      </c>
      <c r="C72" s="349" t="s">
        <v>13</v>
      </c>
      <c r="D72" s="341" t="s">
        <v>167</v>
      </c>
      <c r="E72" s="338" t="s">
        <v>168</v>
      </c>
      <c r="F72" s="339" t="s">
        <v>228</v>
      </c>
      <c r="G72" s="338" t="s">
        <v>224</v>
      </c>
      <c r="H72" s="323" t="s">
        <v>169</v>
      </c>
    </row>
    <row r="73" spans="1:8" ht="45">
      <c r="A73" s="155"/>
      <c r="B73" s="349">
        <v>4</v>
      </c>
      <c r="C73" s="349" t="s">
        <v>14</v>
      </c>
      <c r="D73" s="341" t="s">
        <v>167</v>
      </c>
      <c r="E73" s="338" t="s">
        <v>168</v>
      </c>
      <c r="F73" s="339" t="s">
        <v>228</v>
      </c>
      <c r="G73" s="338" t="s">
        <v>224</v>
      </c>
      <c r="H73" s="323" t="s">
        <v>169</v>
      </c>
    </row>
    <row r="74" spans="1:8">
      <c r="A74" s="155"/>
      <c r="B74" s="349">
        <v>5</v>
      </c>
      <c r="C74" s="349" t="s">
        <v>15</v>
      </c>
      <c r="D74" s="341" t="s">
        <v>167</v>
      </c>
      <c r="E74" s="349"/>
      <c r="F74" s="349"/>
      <c r="G74" s="349"/>
      <c r="H74" s="349"/>
    </row>
    <row r="75" spans="1:8">
      <c r="A75" s="155"/>
      <c r="B75" s="349"/>
      <c r="C75" s="349"/>
      <c r="D75" s="349"/>
      <c r="E75" s="349"/>
      <c r="F75" s="349"/>
      <c r="G75" s="349"/>
      <c r="H75" s="349"/>
    </row>
    <row r="76" spans="1:8" ht="32.25" thickBot="1">
      <c r="A76" s="155">
        <v>7</v>
      </c>
      <c r="B76" s="349" t="s">
        <v>0</v>
      </c>
      <c r="C76" s="349" t="s">
        <v>1</v>
      </c>
      <c r="D76" s="347" t="s">
        <v>271</v>
      </c>
      <c r="E76" s="347" t="s">
        <v>278</v>
      </c>
      <c r="F76" s="351" t="s">
        <v>279</v>
      </c>
      <c r="G76" s="351" t="s">
        <v>280</v>
      </c>
      <c r="H76" s="354" t="s">
        <v>281</v>
      </c>
    </row>
    <row r="77" spans="1:8" ht="45.75" thickTop="1">
      <c r="A77" s="155"/>
      <c r="B77" s="349">
        <v>1</v>
      </c>
      <c r="C77" s="349" t="s">
        <v>11</v>
      </c>
      <c r="D77" s="332" t="s">
        <v>226</v>
      </c>
      <c r="E77" s="333" t="s">
        <v>221</v>
      </c>
      <c r="F77" s="334" t="s">
        <v>227</v>
      </c>
      <c r="G77" s="335" t="s">
        <v>223</v>
      </c>
      <c r="H77" s="416" t="s">
        <v>341</v>
      </c>
    </row>
    <row r="78" spans="1:8" ht="60">
      <c r="A78" s="155"/>
      <c r="B78" s="349">
        <v>2</v>
      </c>
      <c r="C78" s="349" t="s">
        <v>12</v>
      </c>
      <c r="D78" s="337" t="s">
        <v>226</v>
      </c>
      <c r="E78" s="338" t="s">
        <v>222</v>
      </c>
      <c r="F78" s="339" t="s">
        <v>228</v>
      </c>
      <c r="G78" s="340" t="s">
        <v>223</v>
      </c>
      <c r="H78" s="323"/>
    </row>
    <row r="79" spans="1:8" ht="30">
      <c r="A79" s="155"/>
      <c r="B79" s="349">
        <v>3</v>
      </c>
      <c r="C79" s="349" t="s">
        <v>13</v>
      </c>
      <c r="D79" s="341" t="s">
        <v>167</v>
      </c>
      <c r="E79" s="338" t="s">
        <v>168</v>
      </c>
      <c r="F79" s="339" t="s">
        <v>228</v>
      </c>
      <c r="G79" s="338" t="s">
        <v>224</v>
      </c>
      <c r="H79" s="323"/>
    </row>
    <row r="80" spans="1:8" ht="30">
      <c r="A80" s="155"/>
      <c r="B80" s="349">
        <v>4</v>
      </c>
      <c r="C80" s="349" t="s">
        <v>14</v>
      </c>
      <c r="D80" s="341" t="s">
        <v>167</v>
      </c>
      <c r="E80" s="338" t="s">
        <v>168</v>
      </c>
      <c r="F80" s="339" t="s">
        <v>228</v>
      </c>
      <c r="G80" s="338" t="s">
        <v>224</v>
      </c>
      <c r="H80" s="323"/>
    </row>
    <row r="81" spans="1:12">
      <c r="A81" s="155"/>
      <c r="B81" s="349">
        <v>5</v>
      </c>
      <c r="C81" s="349" t="s">
        <v>15</v>
      </c>
      <c r="D81" s="341" t="s">
        <v>167</v>
      </c>
      <c r="E81" s="349"/>
      <c r="F81" s="349"/>
      <c r="G81" s="349"/>
      <c r="H81" s="349"/>
    </row>
    <row r="82" spans="1:12">
      <c r="A82" s="155"/>
      <c r="B82" s="349"/>
      <c r="C82" s="349"/>
      <c r="D82" s="349"/>
      <c r="E82" s="349"/>
      <c r="F82" s="349"/>
      <c r="G82" s="349"/>
      <c r="H82" s="349"/>
      <c r="L82" s="90"/>
    </row>
    <row r="83" spans="1:12" ht="32.25" thickBot="1">
      <c r="A83" s="155">
        <v>8</v>
      </c>
      <c r="B83" s="349" t="s">
        <v>0</v>
      </c>
      <c r="C83" s="349" t="s">
        <v>1</v>
      </c>
      <c r="D83" s="347" t="s">
        <v>272</v>
      </c>
      <c r="E83" s="347" t="s">
        <v>282</v>
      </c>
      <c r="F83" s="351" t="s">
        <v>283</v>
      </c>
      <c r="G83" s="351" t="s">
        <v>284</v>
      </c>
      <c r="H83" s="347" t="s">
        <v>285</v>
      </c>
    </row>
    <row r="84" spans="1:12" ht="45.75" thickTop="1">
      <c r="A84" s="155"/>
      <c r="B84" s="349">
        <v>1</v>
      </c>
      <c r="C84" s="349" t="s">
        <v>11</v>
      </c>
      <c r="D84" s="332" t="s">
        <v>226</v>
      </c>
      <c r="E84" s="333" t="s">
        <v>221</v>
      </c>
      <c r="F84" s="334" t="s">
        <v>227</v>
      </c>
      <c r="G84" s="335" t="s">
        <v>223</v>
      </c>
      <c r="H84" s="336" t="s">
        <v>225</v>
      </c>
    </row>
    <row r="85" spans="1:12" ht="60">
      <c r="A85" s="155"/>
      <c r="B85" s="349">
        <v>2</v>
      </c>
      <c r="C85" s="349" t="s">
        <v>12</v>
      </c>
      <c r="D85" s="337" t="s">
        <v>226</v>
      </c>
      <c r="E85" s="338" t="s">
        <v>222</v>
      </c>
      <c r="F85" s="339" t="s">
        <v>228</v>
      </c>
      <c r="G85" s="340" t="s">
        <v>223</v>
      </c>
      <c r="H85" s="323" t="s">
        <v>169</v>
      </c>
    </row>
    <row r="86" spans="1:12" ht="45">
      <c r="A86" s="155"/>
      <c r="B86" s="349">
        <v>3</v>
      </c>
      <c r="C86" s="349" t="s">
        <v>13</v>
      </c>
      <c r="D86" s="341" t="s">
        <v>167</v>
      </c>
      <c r="E86" s="338" t="s">
        <v>168</v>
      </c>
      <c r="F86" s="339" t="s">
        <v>228</v>
      </c>
      <c r="G86" s="338" t="s">
        <v>224</v>
      </c>
      <c r="H86" s="323" t="s">
        <v>169</v>
      </c>
    </row>
    <row r="87" spans="1:12" ht="45">
      <c r="A87" s="155"/>
      <c r="B87" s="349">
        <v>4</v>
      </c>
      <c r="C87" s="349" t="s">
        <v>14</v>
      </c>
      <c r="D87" s="341" t="s">
        <v>167</v>
      </c>
      <c r="E87" s="338" t="s">
        <v>168</v>
      </c>
      <c r="F87" s="339" t="s">
        <v>228</v>
      </c>
      <c r="G87" s="338" t="s">
        <v>224</v>
      </c>
      <c r="H87" s="323" t="s">
        <v>169</v>
      </c>
    </row>
    <row r="88" spans="1:12">
      <c r="A88" s="155"/>
      <c r="B88" s="349">
        <v>5</v>
      </c>
      <c r="C88" s="349" t="s">
        <v>15</v>
      </c>
      <c r="D88" s="349"/>
      <c r="E88" s="349"/>
      <c r="F88" s="349"/>
      <c r="G88" s="349"/>
      <c r="H88" s="349"/>
    </row>
    <row r="89" spans="1:12">
      <c r="A89" s="155"/>
      <c r="B89" s="225"/>
      <c r="C89" s="225"/>
      <c r="D89" s="225"/>
      <c r="E89" s="225"/>
      <c r="F89" s="225"/>
      <c r="G89" s="425"/>
      <c r="H89" s="425"/>
    </row>
    <row r="90" spans="1:12" ht="31.5">
      <c r="A90" s="155">
        <v>9</v>
      </c>
      <c r="B90" s="347" t="s">
        <v>0</v>
      </c>
      <c r="C90" s="347" t="s">
        <v>1</v>
      </c>
      <c r="D90" s="404" t="s">
        <v>286</v>
      </c>
      <c r="E90" s="404" t="s">
        <v>287</v>
      </c>
      <c r="F90" s="404" t="s">
        <v>288</v>
      </c>
      <c r="G90" s="404" t="s">
        <v>289</v>
      </c>
      <c r="H90" s="404" t="s">
        <v>290</v>
      </c>
    </row>
    <row r="91" spans="1:12" ht="45">
      <c r="A91" s="155"/>
      <c r="B91" s="348">
        <v>1</v>
      </c>
      <c r="C91" s="385" t="s">
        <v>11</v>
      </c>
      <c r="D91" s="375" t="s">
        <v>226</v>
      </c>
      <c r="E91" s="367" t="s">
        <v>221</v>
      </c>
      <c r="F91" s="375" t="s">
        <v>227</v>
      </c>
      <c r="G91" s="376" t="s">
        <v>223</v>
      </c>
      <c r="H91" s="367" t="s">
        <v>225</v>
      </c>
    </row>
    <row r="92" spans="1:12" ht="60">
      <c r="A92" s="155"/>
      <c r="B92" s="348">
        <v>2</v>
      </c>
      <c r="C92" s="385" t="s">
        <v>12</v>
      </c>
      <c r="D92" s="375" t="s">
        <v>226</v>
      </c>
      <c r="E92" s="367" t="s">
        <v>222</v>
      </c>
      <c r="F92" s="376" t="s">
        <v>228</v>
      </c>
      <c r="G92" s="376" t="s">
        <v>223</v>
      </c>
      <c r="H92" s="367" t="s">
        <v>169</v>
      </c>
    </row>
    <row r="93" spans="1:12" ht="45">
      <c r="A93" s="155"/>
      <c r="B93" s="348">
        <v>3</v>
      </c>
      <c r="C93" s="385" t="s">
        <v>13</v>
      </c>
      <c r="D93" s="367" t="s">
        <v>167</v>
      </c>
      <c r="E93" s="367" t="s">
        <v>168</v>
      </c>
      <c r="F93" s="376" t="s">
        <v>228</v>
      </c>
      <c r="G93" s="367" t="s">
        <v>224</v>
      </c>
      <c r="H93" s="367" t="s">
        <v>169</v>
      </c>
    </row>
    <row r="94" spans="1:12" ht="45">
      <c r="A94" s="155"/>
      <c r="B94" s="348">
        <v>4</v>
      </c>
      <c r="C94" s="385" t="s">
        <v>14</v>
      </c>
      <c r="D94" s="367" t="s">
        <v>167</v>
      </c>
      <c r="E94" s="367" t="s">
        <v>168</v>
      </c>
      <c r="F94" s="376" t="s">
        <v>228</v>
      </c>
      <c r="G94" s="367" t="s">
        <v>224</v>
      </c>
      <c r="H94" s="367" t="s">
        <v>169</v>
      </c>
    </row>
    <row r="95" spans="1:12" ht="24.75" customHeight="1">
      <c r="A95" s="155"/>
      <c r="B95" s="350">
        <v>5</v>
      </c>
      <c r="C95" s="385" t="s">
        <v>15</v>
      </c>
      <c r="D95" s="403" t="s">
        <v>167</v>
      </c>
      <c r="E95" s="373"/>
      <c r="F95" s="373"/>
      <c r="G95" s="373"/>
      <c r="H95" s="403" t="s">
        <v>169</v>
      </c>
    </row>
    <row r="96" spans="1:12">
      <c r="A96" s="155"/>
      <c r="B96" s="225"/>
      <c r="C96" s="225"/>
      <c r="D96" s="225"/>
      <c r="E96" s="225"/>
      <c r="F96" s="225"/>
      <c r="G96" s="425"/>
      <c r="H96" s="425"/>
    </row>
    <row r="97" spans="1:8" ht="31.5">
      <c r="A97" s="155">
        <v>10</v>
      </c>
      <c r="B97" s="347" t="s">
        <v>0</v>
      </c>
      <c r="C97" s="347" t="s">
        <v>1</v>
      </c>
      <c r="D97" s="404" t="s">
        <v>291</v>
      </c>
      <c r="E97" s="404" t="s">
        <v>292</v>
      </c>
      <c r="F97" s="404" t="s">
        <v>293</v>
      </c>
      <c r="G97" s="404" t="s">
        <v>294</v>
      </c>
      <c r="H97" s="404" t="s">
        <v>295</v>
      </c>
    </row>
    <row r="98" spans="1:8" ht="45">
      <c r="A98" s="155"/>
      <c r="B98" s="348">
        <v>1</v>
      </c>
      <c r="C98" s="385" t="s">
        <v>11</v>
      </c>
      <c r="D98" s="375" t="s">
        <v>226</v>
      </c>
      <c r="E98" s="367" t="s">
        <v>221</v>
      </c>
      <c r="F98" s="375" t="s">
        <v>227</v>
      </c>
      <c r="G98" s="376" t="s">
        <v>223</v>
      </c>
      <c r="H98" s="367" t="s">
        <v>225</v>
      </c>
    </row>
    <row r="99" spans="1:8" ht="60">
      <c r="A99" s="155"/>
      <c r="B99" s="348">
        <v>2</v>
      </c>
      <c r="C99" s="385" t="s">
        <v>12</v>
      </c>
      <c r="D99" s="375" t="s">
        <v>226</v>
      </c>
      <c r="E99" s="367" t="s">
        <v>222</v>
      </c>
      <c r="F99" s="376" t="s">
        <v>228</v>
      </c>
      <c r="G99" s="376" t="s">
        <v>223</v>
      </c>
      <c r="H99" s="367" t="s">
        <v>169</v>
      </c>
    </row>
    <row r="100" spans="1:8" ht="45">
      <c r="A100" s="155"/>
      <c r="B100" s="348">
        <v>3</v>
      </c>
      <c r="C100" s="385" t="s">
        <v>13</v>
      </c>
      <c r="D100" s="367" t="s">
        <v>167</v>
      </c>
      <c r="E100" s="367" t="s">
        <v>168</v>
      </c>
      <c r="F100" s="376" t="s">
        <v>228</v>
      </c>
      <c r="G100" s="367" t="s">
        <v>224</v>
      </c>
      <c r="H100" s="367" t="s">
        <v>169</v>
      </c>
    </row>
    <row r="101" spans="1:8" ht="45">
      <c r="A101" s="155"/>
      <c r="B101" s="348">
        <v>4</v>
      </c>
      <c r="C101" s="385" t="s">
        <v>14</v>
      </c>
      <c r="D101" s="367" t="s">
        <v>167</v>
      </c>
      <c r="E101" s="367" t="s">
        <v>168</v>
      </c>
      <c r="F101" s="376" t="s">
        <v>228</v>
      </c>
      <c r="G101" s="367" t="s">
        <v>224</v>
      </c>
      <c r="H101" s="367" t="s">
        <v>169</v>
      </c>
    </row>
    <row r="102" spans="1:8" ht="25.5" customHeight="1">
      <c r="A102" s="155"/>
      <c r="B102" s="350">
        <v>5</v>
      </c>
      <c r="C102" s="385" t="s">
        <v>15</v>
      </c>
      <c r="D102" s="403" t="s">
        <v>167</v>
      </c>
      <c r="E102" s="373"/>
      <c r="F102" s="373"/>
      <c r="G102" s="373"/>
      <c r="H102" s="403" t="s">
        <v>169</v>
      </c>
    </row>
    <row r="103" spans="1:8">
      <c r="A103" s="155"/>
      <c r="B103" s="225"/>
      <c r="C103" s="225"/>
      <c r="D103" s="225"/>
      <c r="E103" s="225"/>
      <c r="F103" s="225"/>
      <c r="G103" s="425"/>
      <c r="H103" s="425"/>
    </row>
    <row r="104" spans="1:8" ht="32.25" thickBot="1">
      <c r="A104" s="155">
        <v>11</v>
      </c>
      <c r="B104" s="347" t="s">
        <v>0</v>
      </c>
      <c r="C104" s="347" t="s">
        <v>1</v>
      </c>
      <c r="D104" s="354" t="s">
        <v>296</v>
      </c>
      <c r="E104" s="354" t="s">
        <v>297</v>
      </c>
      <c r="F104" s="354" t="s">
        <v>298</v>
      </c>
      <c r="G104" s="354" t="s">
        <v>299</v>
      </c>
      <c r="H104" s="354" t="s">
        <v>300</v>
      </c>
    </row>
    <row r="105" spans="1:8" ht="15.75" thickTop="1">
      <c r="A105" s="155"/>
      <c r="B105" s="348">
        <v>1</v>
      </c>
      <c r="C105" s="349" t="s">
        <v>11</v>
      </c>
      <c r="D105" s="416" t="s">
        <v>341</v>
      </c>
      <c r="E105" s="416" t="s">
        <v>341</v>
      </c>
      <c r="F105" s="416" t="s">
        <v>341</v>
      </c>
      <c r="G105" s="416" t="s">
        <v>341</v>
      </c>
      <c r="H105" s="416" t="s">
        <v>341</v>
      </c>
    </row>
    <row r="106" spans="1:8">
      <c r="A106" s="155"/>
      <c r="B106" s="348">
        <v>2</v>
      </c>
      <c r="C106" s="349" t="s">
        <v>12</v>
      </c>
      <c r="D106" s="226"/>
      <c r="E106" s="226"/>
      <c r="F106" s="228"/>
      <c r="G106" s="226"/>
      <c r="H106" s="226"/>
    </row>
    <row r="107" spans="1:8">
      <c r="A107" s="155"/>
      <c r="B107" s="348">
        <v>3</v>
      </c>
      <c r="C107" s="349" t="s">
        <v>13</v>
      </c>
      <c r="D107" s="226"/>
      <c r="E107" s="226"/>
      <c r="F107" s="226"/>
      <c r="G107" s="226"/>
      <c r="H107" s="226"/>
    </row>
    <row r="108" spans="1:8">
      <c r="A108" s="155"/>
      <c r="B108" s="348">
        <v>4</v>
      </c>
      <c r="C108" s="349" t="s">
        <v>14</v>
      </c>
      <c r="D108" s="226"/>
      <c r="E108" s="226"/>
      <c r="F108" s="226"/>
      <c r="G108" s="226"/>
      <c r="H108" s="226"/>
    </row>
    <row r="109" spans="1:8">
      <c r="A109" s="155"/>
      <c r="B109" s="350">
        <v>5</v>
      </c>
      <c r="C109" s="349" t="s">
        <v>15</v>
      </c>
      <c r="D109" s="226"/>
      <c r="E109" s="226"/>
      <c r="F109" s="226"/>
      <c r="G109" s="226"/>
      <c r="H109" s="226"/>
    </row>
    <row r="110" spans="1:8">
      <c r="A110" s="155"/>
      <c r="B110" s="225"/>
      <c r="C110" s="225"/>
      <c r="D110" s="225"/>
      <c r="E110" s="225"/>
      <c r="F110" s="225"/>
      <c r="G110" s="425"/>
      <c r="H110" s="425"/>
    </row>
    <row r="111" spans="1:8" ht="32.25" thickBot="1">
      <c r="A111" s="155">
        <v>12</v>
      </c>
      <c r="B111" s="347" t="s">
        <v>0</v>
      </c>
      <c r="C111" s="347" t="s">
        <v>1</v>
      </c>
      <c r="D111" s="354" t="s">
        <v>301</v>
      </c>
      <c r="E111" s="354" t="s">
        <v>302</v>
      </c>
      <c r="F111" s="354" t="s">
        <v>339</v>
      </c>
      <c r="G111" s="354" t="s">
        <v>303</v>
      </c>
      <c r="H111" s="354" t="s">
        <v>304</v>
      </c>
    </row>
    <row r="112" spans="1:8" ht="15.75" thickTop="1">
      <c r="A112" s="155"/>
      <c r="B112" s="348">
        <v>1</v>
      </c>
      <c r="C112" s="349" t="s">
        <v>11</v>
      </c>
      <c r="D112" s="416" t="s">
        <v>341</v>
      </c>
      <c r="E112" s="416" t="s">
        <v>341</v>
      </c>
      <c r="F112" s="416" t="s">
        <v>341</v>
      </c>
      <c r="G112" s="416" t="s">
        <v>341</v>
      </c>
      <c r="H112" s="416" t="s">
        <v>341</v>
      </c>
    </row>
    <row r="113" spans="1:8">
      <c r="A113" s="155"/>
      <c r="B113" s="348">
        <v>2</v>
      </c>
      <c r="C113" s="349" t="s">
        <v>12</v>
      </c>
      <c r="D113" s="226"/>
      <c r="E113" s="226"/>
      <c r="F113" s="226"/>
      <c r="G113" s="226"/>
      <c r="H113" s="226"/>
    </row>
    <row r="114" spans="1:8">
      <c r="A114" s="155"/>
      <c r="B114" s="348">
        <v>3</v>
      </c>
      <c r="C114" s="349" t="s">
        <v>13</v>
      </c>
      <c r="D114" s="226"/>
      <c r="E114" s="226"/>
      <c r="F114" s="226"/>
      <c r="G114" s="226"/>
      <c r="H114" s="226"/>
    </row>
    <row r="115" spans="1:8">
      <c r="A115" s="155"/>
      <c r="B115" s="348">
        <v>4</v>
      </c>
      <c r="C115" s="349" t="s">
        <v>14</v>
      </c>
      <c r="D115" s="226"/>
      <c r="E115" s="226"/>
      <c r="F115" s="226"/>
      <c r="G115" s="226"/>
      <c r="H115" s="226"/>
    </row>
    <row r="116" spans="1:8">
      <c r="A116" s="155"/>
      <c r="B116" s="350">
        <v>5</v>
      </c>
      <c r="C116" s="349" t="s">
        <v>15</v>
      </c>
      <c r="D116" s="226"/>
      <c r="E116" s="226"/>
      <c r="F116" s="226"/>
      <c r="G116" s="226"/>
      <c r="H116" s="226"/>
    </row>
    <row r="117" spans="1:8">
      <c r="A117" s="155"/>
      <c r="B117" s="225"/>
      <c r="C117" s="225"/>
      <c r="D117" s="225"/>
      <c r="E117" s="225"/>
      <c r="F117" s="225"/>
      <c r="G117" s="425"/>
      <c r="H117" s="425"/>
    </row>
    <row r="118" spans="1:8">
      <c r="A118" s="155"/>
      <c r="B118" s="225"/>
      <c r="C118" s="225"/>
      <c r="D118" s="225"/>
      <c r="E118" s="225"/>
      <c r="F118" s="225"/>
      <c r="G118" s="425"/>
      <c r="H118" s="425"/>
    </row>
    <row r="119" spans="1:8" ht="31.5">
      <c r="A119" s="155">
        <v>13</v>
      </c>
      <c r="B119" s="347" t="s">
        <v>0</v>
      </c>
      <c r="C119" s="347" t="s">
        <v>1</v>
      </c>
      <c r="D119" s="386" t="s">
        <v>305</v>
      </c>
      <c r="E119" s="386" t="s">
        <v>306</v>
      </c>
      <c r="F119" s="386" t="s">
        <v>307</v>
      </c>
      <c r="G119" s="386" t="s">
        <v>308</v>
      </c>
      <c r="H119" s="386" t="s">
        <v>309</v>
      </c>
    </row>
    <row r="120" spans="1:8" ht="45">
      <c r="A120" s="155"/>
      <c r="B120" s="348">
        <v>1</v>
      </c>
      <c r="C120" s="385" t="s">
        <v>11</v>
      </c>
      <c r="E120" s="367" t="s">
        <v>221</v>
      </c>
      <c r="F120" s="375" t="s">
        <v>227</v>
      </c>
      <c r="G120" s="376" t="s">
        <v>223</v>
      </c>
      <c r="H120" s="367" t="s">
        <v>225</v>
      </c>
    </row>
    <row r="121" spans="1:8" ht="60">
      <c r="A121" s="155"/>
      <c r="B121" s="348">
        <v>2</v>
      </c>
      <c r="C121" s="385" t="s">
        <v>12</v>
      </c>
      <c r="E121" s="367" t="s">
        <v>222</v>
      </c>
      <c r="F121" s="376" t="s">
        <v>228</v>
      </c>
      <c r="G121" s="376" t="s">
        <v>223</v>
      </c>
      <c r="H121" s="367" t="s">
        <v>169</v>
      </c>
    </row>
    <row r="122" spans="1:8" ht="45">
      <c r="A122" s="155"/>
      <c r="B122" s="348">
        <v>3</v>
      </c>
      <c r="C122" s="385" t="s">
        <v>13</v>
      </c>
      <c r="D122" s="367"/>
      <c r="E122" s="367" t="s">
        <v>168</v>
      </c>
      <c r="F122" s="376" t="s">
        <v>228</v>
      </c>
      <c r="G122" s="367" t="s">
        <v>224</v>
      </c>
      <c r="H122" s="367" t="s">
        <v>169</v>
      </c>
    </row>
    <row r="123" spans="1:8" ht="45">
      <c r="A123" s="155"/>
      <c r="B123" s="348">
        <v>4</v>
      </c>
      <c r="C123" s="385" t="s">
        <v>14</v>
      </c>
      <c r="D123" s="367"/>
      <c r="E123" s="367" t="s">
        <v>168</v>
      </c>
      <c r="F123" s="376" t="s">
        <v>228</v>
      </c>
      <c r="G123" s="367" t="s">
        <v>224</v>
      </c>
      <c r="H123" s="367" t="s">
        <v>169</v>
      </c>
    </row>
    <row r="124" spans="1:8" ht="24" customHeight="1">
      <c r="A124" s="155"/>
      <c r="B124" s="350">
        <v>5</v>
      </c>
      <c r="C124" s="385" t="s">
        <v>15</v>
      </c>
      <c r="D124" s="403"/>
      <c r="E124" s="394"/>
      <c r="F124" s="394"/>
      <c r="G124" s="394"/>
      <c r="H124" s="403" t="s">
        <v>169</v>
      </c>
    </row>
    <row r="125" spans="1:8">
      <c r="A125" s="155"/>
      <c r="B125" s="225"/>
      <c r="C125" s="225"/>
      <c r="D125" s="353"/>
      <c r="E125" s="353"/>
      <c r="F125" s="353"/>
      <c r="G125" s="427"/>
      <c r="H125" s="427"/>
    </row>
    <row r="126" spans="1:8" ht="31.5">
      <c r="A126" s="155"/>
      <c r="B126" s="347" t="s">
        <v>0</v>
      </c>
      <c r="C126" s="347" t="s">
        <v>1</v>
      </c>
      <c r="D126" s="386" t="s">
        <v>310</v>
      </c>
      <c r="E126" s="386" t="s">
        <v>311</v>
      </c>
      <c r="F126" s="386" t="s">
        <v>312</v>
      </c>
      <c r="G126" s="386" t="s">
        <v>313</v>
      </c>
      <c r="H126" s="386" t="s">
        <v>314</v>
      </c>
    </row>
    <row r="127" spans="1:8" ht="45">
      <c r="A127" s="155">
        <v>14</v>
      </c>
      <c r="B127" s="348">
        <v>1</v>
      </c>
      <c r="C127" s="385" t="s">
        <v>11</v>
      </c>
      <c r="D127" s="375" t="s">
        <v>226</v>
      </c>
      <c r="E127" s="367" t="s">
        <v>221</v>
      </c>
      <c r="F127" s="375" t="s">
        <v>227</v>
      </c>
      <c r="G127" s="376" t="s">
        <v>223</v>
      </c>
      <c r="H127" s="367" t="s">
        <v>225</v>
      </c>
    </row>
    <row r="128" spans="1:8" ht="60">
      <c r="A128" s="155"/>
      <c r="B128" s="348">
        <v>2</v>
      </c>
      <c r="C128" s="385" t="s">
        <v>12</v>
      </c>
      <c r="D128" s="375" t="s">
        <v>226</v>
      </c>
      <c r="E128" s="367" t="s">
        <v>222</v>
      </c>
      <c r="F128" s="376" t="s">
        <v>228</v>
      </c>
      <c r="G128" s="376" t="s">
        <v>223</v>
      </c>
      <c r="H128" s="367" t="s">
        <v>169</v>
      </c>
    </row>
    <row r="129" spans="1:14" ht="45">
      <c r="A129" s="155"/>
      <c r="B129" s="348">
        <v>3</v>
      </c>
      <c r="C129" s="385" t="s">
        <v>13</v>
      </c>
      <c r="D129" s="367" t="s">
        <v>167</v>
      </c>
      <c r="E129" s="367" t="s">
        <v>168</v>
      </c>
      <c r="F129" s="376" t="s">
        <v>228</v>
      </c>
      <c r="G129" s="367" t="s">
        <v>224</v>
      </c>
      <c r="H129" s="367" t="s">
        <v>169</v>
      </c>
    </row>
    <row r="130" spans="1:14" ht="45">
      <c r="A130" s="155"/>
      <c r="B130" s="348">
        <v>4</v>
      </c>
      <c r="C130" s="385" t="s">
        <v>14</v>
      </c>
      <c r="D130" s="367" t="s">
        <v>167</v>
      </c>
      <c r="E130" s="367" t="s">
        <v>168</v>
      </c>
      <c r="F130" s="376" t="s">
        <v>228</v>
      </c>
      <c r="G130" s="367" t="s">
        <v>224</v>
      </c>
      <c r="H130" s="367" t="s">
        <v>169</v>
      </c>
      <c r="J130" s="87"/>
    </row>
    <row r="131" spans="1:14" ht="24.75" customHeight="1">
      <c r="A131" s="155"/>
      <c r="B131" s="350">
        <v>5</v>
      </c>
      <c r="C131" s="385" t="s">
        <v>15</v>
      </c>
      <c r="D131" s="403" t="s">
        <v>167</v>
      </c>
      <c r="E131" s="403" t="s">
        <v>167</v>
      </c>
      <c r="F131" s="403" t="s">
        <v>167</v>
      </c>
      <c r="G131" s="403" t="s">
        <v>167</v>
      </c>
      <c r="H131" s="373"/>
    </row>
    <row r="132" spans="1:14">
      <c r="A132" s="155"/>
      <c r="B132" s="225"/>
      <c r="C132" s="225"/>
      <c r="D132" s="225"/>
      <c r="E132" s="225"/>
      <c r="F132" s="225"/>
      <c r="G132" s="425"/>
      <c r="H132" s="425"/>
    </row>
    <row r="133" spans="1:14" ht="31.5">
      <c r="A133" s="155"/>
      <c r="B133" s="347" t="s">
        <v>0</v>
      </c>
      <c r="C133" s="347" t="s">
        <v>1</v>
      </c>
      <c r="D133" s="386" t="s">
        <v>315</v>
      </c>
      <c r="E133" s="386" t="s">
        <v>316</v>
      </c>
      <c r="F133" s="386" t="s">
        <v>317</v>
      </c>
      <c r="G133" s="386" t="s">
        <v>318</v>
      </c>
      <c r="H133" s="386" t="s">
        <v>319</v>
      </c>
      <c r="J133" s="245"/>
      <c r="K133" s="245"/>
      <c r="L133" s="245"/>
      <c r="M133" s="245"/>
      <c r="N133" s="245"/>
    </row>
    <row r="134" spans="1:14" ht="45">
      <c r="A134" s="155">
        <v>15</v>
      </c>
      <c r="B134" s="348">
        <v>1</v>
      </c>
      <c r="C134" s="385" t="s">
        <v>11</v>
      </c>
      <c r="D134" s="375" t="s">
        <v>226</v>
      </c>
      <c r="E134" s="367" t="s">
        <v>221</v>
      </c>
      <c r="F134" s="375" t="s">
        <v>227</v>
      </c>
      <c r="G134" s="376" t="s">
        <v>223</v>
      </c>
      <c r="H134" s="367" t="s">
        <v>225</v>
      </c>
    </row>
    <row r="135" spans="1:14" ht="60">
      <c r="A135" s="155"/>
      <c r="B135" s="348">
        <v>2</v>
      </c>
      <c r="C135" s="385" t="s">
        <v>12</v>
      </c>
      <c r="D135" s="375" t="s">
        <v>226</v>
      </c>
      <c r="E135" s="367" t="s">
        <v>222</v>
      </c>
      <c r="F135" s="376" t="s">
        <v>228</v>
      </c>
      <c r="G135" s="376" t="s">
        <v>223</v>
      </c>
      <c r="H135" s="367" t="s">
        <v>169</v>
      </c>
    </row>
    <row r="136" spans="1:14" ht="45">
      <c r="A136" s="155"/>
      <c r="B136" s="348">
        <v>3</v>
      </c>
      <c r="C136" s="385" t="s">
        <v>13</v>
      </c>
      <c r="D136" s="367" t="s">
        <v>167</v>
      </c>
      <c r="E136" s="367" t="s">
        <v>168</v>
      </c>
      <c r="F136" s="376" t="s">
        <v>228</v>
      </c>
      <c r="G136" s="367" t="s">
        <v>224</v>
      </c>
      <c r="H136" s="367" t="s">
        <v>169</v>
      </c>
    </row>
    <row r="137" spans="1:14" ht="45">
      <c r="A137" s="155"/>
      <c r="B137" s="348">
        <v>4</v>
      </c>
      <c r="C137" s="385" t="s">
        <v>14</v>
      </c>
      <c r="D137" s="367" t="s">
        <v>167</v>
      </c>
      <c r="E137" s="367" t="s">
        <v>168</v>
      </c>
      <c r="F137" s="376" t="s">
        <v>228</v>
      </c>
      <c r="G137" s="367" t="s">
        <v>224</v>
      </c>
      <c r="H137" s="367" t="s">
        <v>169</v>
      </c>
    </row>
    <row r="138" spans="1:14" ht="45">
      <c r="A138" s="155"/>
      <c r="B138" s="350">
        <v>5</v>
      </c>
      <c r="C138" s="385" t="s">
        <v>15</v>
      </c>
      <c r="E138" s="403" t="s">
        <v>221</v>
      </c>
      <c r="F138" s="402" t="s">
        <v>226</v>
      </c>
      <c r="G138" s="373"/>
    </row>
    <row r="139" spans="1:14">
      <c r="A139" s="155"/>
      <c r="B139" s="225"/>
      <c r="C139" s="225"/>
      <c r="D139" s="225"/>
      <c r="E139" s="225"/>
      <c r="F139" s="225"/>
      <c r="G139" s="425"/>
      <c r="H139" s="425"/>
    </row>
    <row r="140" spans="1:14">
      <c r="A140" s="155"/>
      <c r="B140" s="225"/>
      <c r="C140" s="225"/>
      <c r="D140" s="225"/>
      <c r="E140" s="225"/>
      <c r="F140" s="225"/>
      <c r="G140" s="425"/>
      <c r="H140" s="425"/>
    </row>
    <row r="141" spans="1:14" ht="31.5">
      <c r="A141" s="155"/>
      <c r="B141" s="347" t="s">
        <v>0</v>
      </c>
      <c r="C141" s="347" t="s">
        <v>1</v>
      </c>
      <c r="D141" s="386" t="s">
        <v>320</v>
      </c>
      <c r="E141" s="386" t="s">
        <v>321</v>
      </c>
      <c r="F141" s="386" t="s">
        <v>322</v>
      </c>
      <c r="G141" s="386" t="s">
        <v>323</v>
      </c>
      <c r="H141" s="386" t="s">
        <v>324</v>
      </c>
    </row>
    <row r="142" spans="1:14" ht="45">
      <c r="A142" s="155">
        <v>16</v>
      </c>
      <c r="B142" s="348">
        <v>1</v>
      </c>
      <c r="C142" s="385" t="s">
        <v>11</v>
      </c>
      <c r="D142" s="375" t="s">
        <v>226</v>
      </c>
      <c r="E142" s="367" t="s">
        <v>221</v>
      </c>
      <c r="F142" s="375" t="s">
        <v>227</v>
      </c>
      <c r="G142" s="376" t="s">
        <v>223</v>
      </c>
      <c r="H142" s="367" t="s">
        <v>225</v>
      </c>
    </row>
    <row r="143" spans="1:14" ht="60">
      <c r="A143" s="155"/>
      <c r="B143" s="348">
        <v>2</v>
      </c>
      <c r="C143" s="385" t="s">
        <v>12</v>
      </c>
      <c r="D143" s="375" t="s">
        <v>226</v>
      </c>
      <c r="E143" s="367" t="s">
        <v>222</v>
      </c>
      <c r="F143" s="376" t="s">
        <v>228</v>
      </c>
      <c r="G143" s="376" t="s">
        <v>223</v>
      </c>
      <c r="H143" s="367" t="s">
        <v>169</v>
      </c>
    </row>
    <row r="144" spans="1:14" ht="45">
      <c r="A144" s="155"/>
      <c r="B144" s="6">
        <v>3</v>
      </c>
      <c r="C144" s="379" t="s">
        <v>13</v>
      </c>
      <c r="D144" s="367" t="s">
        <v>167</v>
      </c>
      <c r="E144" s="367" t="s">
        <v>168</v>
      </c>
      <c r="F144" s="376" t="s">
        <v>228</v>
      </c>
      <c r="G144" s="367" t="s">
        <v>224</v>
      </c>
      <c r="H144" s="367" t="s">
        <v>169</v>
      </c>
    </row>
    <row r="145" spans="1:8" ht="45">
      <c r="A145" s="155"/>
      <c r="B145" s="6">
        <v>4</v>
      </c>
      <c r="C145" s="379" t="s">
        <v>14</v>
      </c>
      <c r="D145" s="367" t="s">
        <v>167</v>
      </c>
      <c r="E145" s="367" t="s">
        <v>168</v>
      </c>
      <c r="F145" s="376" t="s">
        <v>228</v>
      </c>
      <c r="G145" s="367" t="s">
        <v>224</v>
      </c>
      <c r="H145" s="367" t="s">
        <v>169</v>
      </c>
    </row>
    <row r="146" spans="1:8" ht="60">
      <c r="A146" s="155"/>
      <c r="B146" s="163">
        <v>5</v>
      </c>
      <c r="C146" s="379" t="s">
        <v>15</v>
      </c>
      <c r="E146" s="403" t="s">
        <v>222</v>
      </c>
      <c r="F146" s="402" t="s">
        <v>226</v>
      </c>
      <c r="G146" s="375" t="s">
        <v>226</v>
      </c>
      <c r="H146" s="375" t="s">
        <v>226</v>
      </c>
    </row>
    <row r="147" spans="1:8">
      <c r="A147" s="155"/>
      <c r="B147" s="6">
        <v>6</v>
      </c>
      <c r="C147" s="15" t="s">
        <v>15</v>
      </c>
      <c r="D147" s="13"/>
      <c r="E147" s="6"/>
      <c r="F147" s="155"/>
      <c r="H147" s="428"/>
    </row>
    <row r="148" spans="1:8">
      <c r="A148" s="155"/>
      <c r="B148" s="155"/>
      <c r="C148" s="155"/>
      <c r="D148" s="155"/>
      <c r="E148" s="155"/>
      <c r="F148" s="155"/>
    </row>
    <row r="149" spans="1:8" ht="27.75" customHeight="1">
      <c r="A149" s="155"/>
      <c r="B149" s="155"/>
      <c r="C149" s="155"/>
      <c r="D149" s="155"/>
      <c r="E149" s="155"/>
      <c r="F149" s="155"/>
    </row>
    <row r="150" spans="1:8" ht="31.5">
      <c r="A150" s="155"/>
      <c r="B150" s="224" t="s">
        <v>0</v>
      </c>
      <c r="C150" s="224" t="s">
        <v>1</v>
      </c>
      <c r="D150" s="364" t="s">
        <v>325</v>
      </c>
      <c r="E150" s="364" t="s">
        <v>326</v>
      </c>
      <c r="F150" s="364" t="s">
        <v>327</v>
      </c>
      <c r="G150" s="364" t="s">
        <v>328</v>
      </c>
      <c r="H150" s="364" t="s">
        <v>329</v>
      </c>
    </row>
    <row r="151" spans="1:8" ht="45">
      <c r="A151" s="155">
        <v>17</v>
      </c>
      <c r="B151" s="6">
        <v>1</v>
      </c>
      <c r="C151" s="379" t="s">
        <v>11</v>
      </c>
      <c r="D151" s="375" t="s">
        <v>226</v>
      </c>
      <c r="E151" s="367" t="s">
        <v>221</v>
      </c>
      <c r="F151" s="375" t="s">
        <v>227</v>
      </c>
      <c r="G151" s="376" t="s">
        <v>223</v>
      </c>
      <c r="H151" s="367" t="s">
        <v>225</v>
      </c>
    </row>
    <row r="152" spans="1:8" ht="60">
      <c r="A152" s="155"/>
      <c r="B152" s="6">
        <v>2</v>
      </c>
      <c r="C152" s="379" t="s">
        <v>12</v>
      </c>
      <c r="D152" s="375" t="s">
        <v>226</v>
      </c>
      <c r="E152" s="367" t="s">
        <v>222</v>
      </c>
      <c r="F152" s="376" t="s">
        <v>228</v>
      </c>
      <c r="G152" s="376" t="s">
        <v>223</v>
      </c>
      <c r="H152" s="367" t="s">
        <v>169</v>
      </c>
    </row>
    <row r="153" spans="1:8" ht="45">
      <c r="A153" s="155"/>
      <c r="B153" s="6">
        <v>3</v>
      </c>
      <c r="C153" s="379" t="s">
        <v>13</v>
      </c>
      <c r="D153" s="367" t="s">
        <v>167</v>
      </c>
      <c r="E153" s="367" t="s">
        <v>168</v>
      </c>
      <c r="F153" s="376" t="s">
        <v>228</v>
      </c>
      <c r="G153" s="367" t="s">
        <v>224</v>
      </c>
      <c r="H153" s="367" t="s">
        <v>169</v>
      </c>
    </row>
    <row r="154" spans="1:8" ht="45">
      <c r="A154" s="155"/>
      <c r="B154" s="6">
        <v>4</v>
      </c>
      <c r="C154" s="379" t="s">
        <v>14</v>
      </c>
      <c r="D154" s="367" t="s">
        <v>167</v>
      </c>
      <c r="E154" s="367" t="s">
        <v>168</v>
      </c>
      <c r="F154" s="376" t="s">
        <v>228</v>
      </c>
      <c r="G154" s="367" t="s">
        <v>224</v>
      </c>
      <c r="H154" s="367" t="s">
        <v>169</v>
      </c>
    </row>
    <row r="155" spans="1:8">
      <c r="A155" s="155"/>
      <c r="B155" s="6">
        <v>5</v>
      </c>
      <c r="C155" s="379" t="s">
        <v>15</v>
      </c>
      <c r="F155" s="402" t="s">
        <v>226</v>
      </c>
      <c r="G155" s="403" t="s">
        <v>168</v>
      </c>
      <c r="H155" s="403"/>
    </row>
    <row r="156" spans="1:8">
      <c r="A156" s="155"/>
      <c r="B156" s="6">
        <v>6</v>
      </c>
      <c r="C156" s="15"/>
      <c r="D156" s="31"/>
      <c r="E156" s="31"/>
      <c r="F156" s="31"/>
      <c r="G156" s="31"/>
      <c r="H156" s="31"/>
    </row>
    <row r="157" spans="1:8">
      <c r="A157" s="155"/>
      <c r="B157" s="155"/>
      <c r="C157" s="155"/>
      <c r="D157" s="74"/>
      <c r="E157" s="74"/>
      <c r="F157" s="74"/>
      <c r="G157" s="74"/>
      <c r="H157" s="74"/>
    </row>
    <row r="158" spans="1:8">
      <c r="A158" s="155"/>
      <c r="B158" s="155"/>
      <c r="C158" s="155"/>
      <c r="D158" s="155"/>
      <c r="E158" s="155"/>
      <c r="F158" s="155"/>
    </row>
    <row r="159" spans="1:8" ht="28.5" customHeight="1">
      <c r="A159" s="155"/>
      <c r="B159" s="155"/>
      <c r="C159" s="155"/>
      <c r="D159" s="155"/>
      <c r="E159" s="155"/>
      <c r="F159" s="155"/>
    </row>
    <row r="160" spans="1:8" ht="31.5">
      <c r="A160" s="155">
        <v>18</v>
      </c>
      <c r="B160" s="5" t="s">
        <v>0</v>
      </c>
      <c r="C160" s="5" t="s">
        <v>1</v>
      </c>
      <c r="D160" s="364" t="s">
        <v>330</v>
      </c>
      <c r="E160" s="364" t="s">
        <v>331</v>
      </c>
      <c r="F160" s="364" t="s">
        <v>332</v>
      </c>
      <c r="G160" s="364" t="s">
        <v>333</v>
      </c>
      <c r="H160" s="364" t="s">
        <v>334</v>
      </c>
    </row>
    <row r="161" spans="1:8" ht="45">
      <c r="A161" s="155"/>
      <c r="B161" s="6">
        <v>1</v>
      </c>
      <c r="C161" s="379" t="s">
        <v>11</v>
      </c>
      <c r="D161" s="375" t="s">
        <v>226</v>
      </c>
      <c r="E161" s="367" t="s">
        <v>221</v>
      </c>
      <c r="F161" s="375" t="s">
        <v>227</v>
      </c>
      <c r="G161" s="376" t="s">
        <v>223</v>
      </c>
      <c r="H161" s="367" t="s">
        <v>225</v>
      </c>
    </row>
    <row r="162" spans="1:8" ht="60">
      <c r="A162" s="155"/>
      <c r="B162" s="6">
        <v>2</v>
      </c>
      <c r="C162" s="379" t="s">
        <v>12</v>
      </c>
      <c r="D162" s="375" t="s">
        <v>226</v>
      </c>
      <c r="E162" s="367" t="s">
        <v>222</v>
      </c>
      <c r="F162" s="376" t="s">
        <v>228</v>
      </c>
      <c r="G162" s="376" t="s">
        <v>223</v>
      </c>
      <c r="H162" s="367" t="s">
        <v>169</v>
      </c>
    </row>
    <row r="163" spans="1:8" ht="43.5" customHeight="1">
      <c r="A163" s="155"/>
      <c r="B163" s="6">
        <v>3</v>
      </c>
      <c r="C163" s="379" t="s">
        <v>13</v>
      </c>
      <c r="D163" s="367" t="s">
        <v>167</v>
      </c>
      <c r="E163" s="367" t="s">
        <v>168</v>
      </c>
      <c r="F163" s="376" t="s">
        <v>228</v>
      </c>
      <c r="G163" s="367" t="s">
        <v>224</v>
      </c>
      <c r="H163" s="367" t="s">
        <v>169</v>
      </c>
    </row>
    <row r="164" spans="1:8" ht="45">
      <c r="A164" s="155"/>
      <c r="B164" s="6">
        <v>4</v>
      </c>
      <c r="C164" s="379" t="s">
        <v>14</v>
      </c>
      <c r="D164" s="367" t="s">
        <v>167</v>
      </c>
      <c r="E164" s="367" t="s">
        <v>168</v>
      </c>
      <c r="F164" s="376" t="s">
        <v>228</v>
      </c>
      <c r="G164" s="367" t="s">
        <v>224</v>
      </c>
      <c r="H164" s="367" t="s">
        <v>169</v>
      </c>
    </row>
    <row r="165" spans="1:8">
      <c r="A165" s="155"/>
      <c r="B165" s="6">
        <v>5</v>
      </c>
      <c r="C165" s="379" t="s">
        <v>15</v>
      </c>
      <c r="D165" s="403" t="s">
        <v>225</v>
      </c>
      <c r="F165" s="402" t="s">
        <v>226</v>
      </c>
      <c r="G165" s="403" t="s">
        <v>168</v>
      </c>
      <c r="H165" s="403"/>
    </row>
    <row r="166" spans="1:8" s="155" customFormat="1">
      <c r="B166" s="6">
        <v>6</v>
      </c>
      <c r="C166" s="15"/>
      <c r="D166" s="271"/>
      <c r="E166" s="6"/>
      <c r="F166" s="271"/>
      <c r="G166" s="428"/>
      <c r="H166" s="428"/>
    </row>
    <row r="167" spans="1:8" s="155" customFormat="1" ht="31.5" hidden="1" customHeight="1">
      <c r="B167" s="296"/>
      <c r="C167" s="135"/>
      <c r="D167" s="136"/>
      <c r="E167" s="296"/>
      <c r="G167" s="429"/>
      <c r="H167" s="429"/>
    </row>
    <row r="168" spans="1:8" s="155" customFormat="1" ht="15" hidden="1" customHeight="1">
      <c r="A168" s="155">
        <v>19</v>
      </c>
      <c r="B168" s="5" t="s">
        <v>0</v>
      </c>
      <c r="C168" s="5" t="s">
        <v>1</v>
      </c>
      <c r="D168" s="5" t="s">
        <v>157</v>
      </c>
      <c r="E168" s="5" t="s">
        <v>158</v>
      </c>
      <c r="F168" s="5" t="s">
        <v>159</v>
      </c>
      <c r="G168" s="5" t="s">
        <v>160</v>
      </c>
      <c r="H168" s="5" t="s">
        <v>161</v>
      </c>
    </row>
    <row r="169" spans="1:8" s="155" customFormat="1" ht="15" hidden="1" customHeight="1">
      <c r="B169" s="6">
        <v>1</v>
      </c>
      <c r="C169" s="15" t="s">
        <v>11</v>
      </c>
      <c r="D169" s="226"/>
      <c r="E169" s="226"/>
      <c r="F169" s="226"/>
      <c r="G169" s="92"/>
      <c r="H169" s="92"/>
    </row>
    <row r="170" spans="1:8" s="155" customFormat="1" ht="15" hidden="1" customHeight="1">
      <c r="B170" s="6">
        <v>2</v>
      </c>
      <c r="C170" s="15" t="s">
        <v>12</v>
      </c>
      <c r="D170" s="226"/>
      <c r="E170" s="226"/>
      <c r="F170" s="226"/>
      <c r="G170" s="92"/>
      <c r="H170" s="92"/>
    </row>
    <row r="171" spans="1:8" s="155" customFormat="1" ht="15" hidden="1" customHeight="1">
      <c r="B171" s="6">
        <v>3</v>
      </c>
      <c r="C171" s="15" t="s">
        <v>13</v>
      </c>
      <c r="D171" s="226"/>
      <c r="E171" s="252"/>
      <c r="F171" s="226"/>
      <c r="G171" s="92"/>
      <c r="H171" s="92"/>
    </row>
    <row r="172" spans="1:8" s="155" customFormat="1" ht="15" hidden="1" customHeight="1">
      <c r="B172" s="6">
        <v>4</v>
      </c>
      <c r="C172" s="15" t="s">
        <v>14</v>
      </c>
      <c r="D172" s="226"/>
      <c r="E172" s="252"/>
      <c r="F172" s="226"/>
      <c r="G172" s="92"/>
      <c r="H172" s="92"/>
    </row>
    <row r="173" spans="1:8" s="155" customFormat="1" ht="15" hidden="1" customHeight="1">
      <c r="B173" s="6">
        <v>5</v>
      </c>
      <c r="C173" s="15" t="s">
        <v>15</v>
      </c>
      <c r="D173" s="226"/>
      <c r="E173" s="252"/>
      <c r="F173" s="252"/>
      <c r="G173" s="428"/>
      <c r="H173" s="428"/>
    </row>
    <row r="174" spans="1:8" s="155" customFormat="1" ht="15" hidden="1" customHeight="1">
      <c r="B174" s="6">
        <v>6</v>
      </c>
      <c r="C174" s="15"/>
      <c r="D174" s="13"/>
      <c r="E174" s="6"/>
      <c r="F174" s="6"/>
      <c r="G174" s="428"/>
      <c r="H174" s="428"/>
    </row>
    <row r="175" spans="1:8" s="155" customFormat="1" ht="31.5" hidden="1" customHeight="1">
      <c r="B175" s="296"/>
      <c r="C175" s="135"/>
      <c r="D175" s="136"/>
      <c r="E175" s="296"/>
      <c r="F175" s="296"/>
      <c r="G175" s="429"/>
      <c r="H175" s="429"/>
    </row>
    <row r="176" spans="1:8" s="155" customFormat="1" ht="15" hidden="1" customHeight="1">
      <c r="A176" s="155">
        <v>20</v>
      </c>
      <c r="B176" s="5" t="s">
        <v>0</v>
      </c>
      <c r="C176" s="5" t="s">
        <v>1</v>
      </c>
      <c r="D176" s="5" t="s">
        <v>162</v>
      </c>
      <c r="E176" s="224" t="s">
        <v>163</v>
      </c>
      <c r="F176" s="224" t="s">
        <v>164</v>
      </c>
      <c r="G176" s="224" t="s">
        <v>165</v>
      </c>
      <c r="H176" s="224" t="s">
        <v>166</v>
      </c>
    </row>
    <row r="177" spans="1:18" s="155" customFormat="1" ht="15" hidden="1" customHeight="1">
      <c r="B177" s="6">
        <v>1</v>
      </c>
      <c r="C177" s="15" t="s">
        <v>11</v>
      </c>
      <c r="D177" s="92"/>
      <c r="E177" s="92"/>
      <c r="F177" s="92"/>
      <c r="G177" s="92"/>
      <c r="H177" s="92"/>
    </row>
    <row r="178" spans="1:18" s="155" customFormat="1" ht="15" hidden="1" customHeight="1">
      <c r="B178" s="6">
        <v>2</v>
      </c>
      <c r="C178" s="15" t="s">
        <v>12</v>
      </c>
      <c r="D178" s="92"/>
      <c r="E178" s="92"/>
      <c r="F178" s="92"/>
      <c r="G178" s="92"/>
      <c r="H178" s="92"/>
    </row>
    <row r="179" spans="1:18" s="155" customFormat="1" ht="15" hidden="1" customHeight="1">
      <c r="B179" s="6">
        <v>3</v>
      </c>
      <c r="C179" s="15" t="s">
        <v>13</v>
      </c>
      <c r="D179" s="92"/>
      <c r="E179" s="92"/>
      <c r="F179" s="92"/>
      <c r="G179" s="92"/>
      <c r="H179" s="92"/>
    </row>
    <row r="180" spans="1:18" s="155" customFormat="1" ht="15" hidden="1" customHeight="1">
      <c r="B180" s="6">
        <v>4</v>
      </c>
      <c r="C180" s="15" t="s">
        <v>14</v>
      </c>
      <c r="D180" s="92"/>
      <c r="E180" s="92"/>
      <c r="F180" s="92"/>
      <c r="G180" s="92"/>
      <c r="H180" s="92"/>
    </row>
    <row r="181" spans="1:18" s="155" customFormat="1" ht="15" hidden="1" customHeight="1">
      <c r="B181" s="6">
        <v>5</v>
      </c>
      <c r="C181" s="15" t="s">
        <v>15</v>
      </c>
      <c r="D181" s="13"/>
      <c r="E181" s="6"/>
      <c r="F181" s="6"/>
      <c r="G181" s="428"/>
      <c r="H181" s="428"/>
    </row>
    <row r="182" spans="1:18" s="155" customFormat="1">
      <c r="B182" s="6">
        <v>6</v>
      </c>
      <c r="C182" s="15"/>
      <c r="D182" s="13"/>
      <c r="E182" s="6"/>
      <c r="F182" s="6"/>
      <c r="G182" s="428"/>
      <c r="H182" s="428"/>
    </row>
    <row r="183" spans="1:18" s="155" customFormat="1">
      <c r="B183" s="221"/>
      <c r="C183" s="222"/>
      <c r="D183" s="223"/>
      <c r="E183" s="221"/>
      <c r="F183" s="221"/>
      <c r="G183" s="430"/>
      <c r="H183" s="430"/>
    </row>
    <row r="184" spans="1:18" s="155" customFormat="1">
      <c r="B184" s="296"/>
      <c r="C184" s="135"/>
      <c r="D184" s="136"/>
      <c r="E184" s="296"/>
      <c r="F184" s="296"/>
      <c r="G184" s="429"/>
      <c r="H184" s="429"/>
    </row>
    <row r="185" spans="1:18">
      <c r="A185" s="155"/>
      <c r="B185" s="155"/>
      <c r="C185" s="155"/>
      <c r="D185" s="155"/>
      <c r="E185" s="155"/>
      <c r="F185" s="155"/>
    </row>
    <row r="186" spans="1:18" ht="26.25">
      <c r="A186" s="155"/>
      <c r="B186" s="244"/>
      <c r="C186" s="244"/>
      <c r="D186" s="244" t="s">
        <v>33</v>
      </c>
      <c r="E186" s="244"/>
      <c r="F186" s="244"/>
      <c r="G186" s="431"/>
      <c r="H186" s="431"/>
    </row>
    <row r="187" spans="1:18" ht="32.25" thickBot="1">
      <c r="A187" s="155"/>
      <c r="B187" s="5" t="s">
        <v>0</v>
      </c>
      <c r="C187" s="5" t="s">
        <v>1</v>
      </c>
      <c r="D187" s="347" t="s">
        <v>286</v>
      </c>
      <c r="E187" s="347" t="s">
        <v>287</v>
      </c>
      <c r="F187" s="347" t="s">
        <v>288</v>
      </c>
      <c r="G187" s="347" t="s">
        <v>289</v>
      </c>
      <c r="H187" s="347" t="s">
        <v>290</v>
      </c>
    </row>
    <row r="188" spans="1:18" ht="46.5" thickTop="1" thickBot="1">
      <c r="A188" s="155"/>
      <c r="B188" s="6">
        <v>1</v>
      </c>
      <c r="C188" s="379" t="s">
        <v>11</v>
      </c>
      <c r="D188" s="395" t="s">
        <v>226</v>
      </c>
      <c r="E188" s="396" t="s">
        <v>221</v>
      </c>
      <c r="F188" s="395" t="s">
        <v>227</v>
      </c>
      <c r="G188" s="397" t="s">
        <v>223</v>
      </c>
      <c r="H188" s="396" t="s">
        <v>225</v>
      </c>
    </row>
    <row r="189" spans="1:18" ht="61.5" thickTop="1" thickBot="1">
      <c r="A189" s="155"/>
      <c r="B189" s="6">
        <v>2</v>
      </c>
      <c r="C189" s="379" t="s">
        <v>12</v>
      </c>
      <c r="D189" s="395"/>
      <c r="E189" s="396" t="s">
        <v>222</v>
      </c>
      <c r="F189" s="397" t="s">
        <v>228</v>
      </c>
      <c r="G189" s="397"/>
      <c r="H189" s="396" t="s">
        <v>169</v>
      </c>
      <c r="L189" s="27" t="s">
        <v>16</v>
      </c>
      <c r="M189" s="28" t="s">
        <v>17</v>
      </c>
      <c r="N189" s="29" t="s">
        <v>18</v>
      </c>
      <c r="O189" s="27" t="s">
        <v>3</v>
      </c>
      <c r="P189" s="27" t="s">
        <v>19</v>
      </c>
    </row>
    <row r="190" spans="1:18" ht="59.25" customHeight="1" thickTop="1" thickBot="1">
      <c r="A190" s="155"/>
      <c r="B190" s="6">
        <v>3</v>
      </c>
      <c r="C190" s="379" t="s">
        <v>13</v>
      </c>
      <c r="D190" s="396" t="s">
        <v>167</v>
      </c>
      <c r="E190" s="396" t="s">
        <v>168</v>
      </c>
      <c r="F190" s="397"/>
      <c r="G190" s="396" t="s">
        <v>224</v>
      </c>
      <c r="H190" s="396" t="s">
        <v>169</v>
      </c>
      <c r="L190" s="2">
        <v>1</v>
      </c>
      <c r="M190" s="228"/>
      <c r="N190" s="31" t="str">
        <f t="shared" ref="N190:N201" si="4">B10</f>
        <v>ΟΡΓΑΝΩΣΗ - ΛΕΙΤΟΥΡΓΙΑ ΕΣΤΙΑΤΟΡΙΟΥ ΘΕΩΡΙΑ</v>
      </c>
      <c r="O190" s="32">
        <f>E10</f>
        <v>1</v>
      </c>
      <c r="P190" s="33" t="s">
        <v>85</v>
      </c>
      <c r="R190" s="52" t="str">
        <f t="shared" ref="R190:R202" si="5">N190</f>
        <v>ΟΡΓΑΝΩΣΗ - ΛΕΙΤΟΥΡΓΙΑ ΕΣΤΙΑΤΟΡΙΟΥ ΘΕΩΡΙΑ</v>
      </c>
    </row>
    <row r="191" spans="1:18" ht="37.5" thickTop="1" thickBot="1">
      <c r="A191" s="155"/>
      <c r="B191" s="6">
        <v>4</v>
      </c>
      <c r="C191" s="379" t="s">
        <v>14</v>
      </c>
      <c r="D191" s="396"/>
      <c r="E191" s="396"/>
      <c r="F191" s="397"/>
      <c r="G191" s="396"/>
      <c r="H191" s="396"/>
      <c r="L191" s="2">
        <v>2</v>
      </c>
      <c r="M191" s="228"/>
      <c r="N191" s="31" t="str">
        <f t="shared" si="4"/>
        <v>ΟΡΓΑΝΩΣΗ - ΛΕΙΤΟΥΡΓΙΑ ΕΣΤΙΑΤΟΡΙΟΥ ΕΡΓΑΣΤΗΡΙΟ</v>
      </c>
      <c r="O191" s="32">
        <f>E11</f>
        <v>1</v>
      </c>
      <c r="P191" s="33" t="s">
        <v>86</v>
      </c>
      <c r="R191" s="52" t="str">
        <f t="shared" si="5"/>
        <v>ΟΡΓΑΝΩΣΗ - ΛΕΙΤΟΥΡΓΙΑ ΕΣΤΙΑΤΟΡΙΟΥ ΕΡΓΑΣΤΗΡΙΟ</v>
      </c>
    </row>
    <row r="192" spans="1:18" ht="28.5" thickTop="1" thickBot="1">
      <c r="A192" s="155"/>
      <c r="B192" s="163">
        <v>5</v>
      </c>
      <c r="C192" s="379" t="s">
        <v>15</v>
      </c>
      <c r="D192" s="398"/>
      <c r="E192" s="399"/>
      <c r="F192" s="400"/>
      <c r="G192" s="401"/>
      <c r="H192" s="451"/>
      <c r="L192" s="2">
        <v>3</v>
      </c>
      <c r="M192" s="228"/>
      <c r="N192" s="31" t="str">
        <f t="shared" si="4"/>
        <v>ΟΡΓΑΝΩΣΗ, ΛΕΙΤΟΥΡΓΙΑ ΞΕΝΟΔΟΧΕΙΩΝ Ι,ΙΙ</v>
      </c>
      <c r="O192" s="32">
        <f t="shared" ref="O192:O202" si="6">E12</f>
        <v>2</v>
      </c>
      <c r="P192" s="33" t="s">
        <v>87</v>
      </c>
      <c r="R192" s="52" t="str">
        <f t="shared" si="5"/>
        <v>ΟΡΓΑΝΩΣΗ, ΛΕΙΤΟΥΡΓΙΑ ΞΕΝΟΔΟΧΕΙΩΝ Ι,ΙΙ</v>
      </c>
    </row>
    <row r="193" spans="1:18" ht="18.75" thickTop="1">
      <c r="A193" s="155"/>
      <c r="B193" s="293"/>
      <c r="C193" s="296"/>
      <c r="D193" s="135"/>
      <c r="E193" s="136"/>
      <c r="F193" s="296"/>
      <c r="G193" s="429"/>
      <c r="H193" s="429"/>
      <c r="L193" s="2">
        <v>4</v>
      </c>
      <c r="M193" s="228"/>
      <c r="N193" s="31" t="str">
        <f t="shared" si="4"/>
        <v xml:space="preserve">ΔΙΟΙΚΗΣΗ ΕΠΙΧΕΙΡΗΣΕΩΝ I </v>
      </c>
      <c r="O193" s="32">
        <f t="shared" si="6"/>
        <v>2</v>
      </c>
      <c r="P193" s="33" t="s">
        <v>89</v>
      </c>
      <c r="R193" s="52" t="str">
        <f t="shared" si="5"/>
        <v xml:space="preserve">ΔΙΟΙΚΗΣΗ ΕΠΙΧΕΙΡΗΣΕΩΝ I </v>
      </c>
    </row>
    <row r="194" spans="1:18" ht="26.25">
      <c r="A194" s="155"/>
      <c r="B194" s="483" t="s">
        <v>34</v>
      </c>
      <c r="C194" s="483"/>
      <c r="D194" s="483"/>
      <c r="E194" s="483"/>
      <c r="F194" s="483"/>
      <c r="G194" s="483"/>
      <c r="H194" s="483"/>
      <c r="I194" s="356"/>
      <c r="L194" s="2">
        <v>5</v>
      </c>
      <c r="M194" s="30"/>
      <c r="N194" s="31" t="str">
        <f t="shared" si="4"/>
        <v xml:space="preserve">ΑΓΓΛΙΚΑ  </v>
      </c>
      <c r="O194" s="32">
        <f t="shared" si="6"/>
        <v>2</v>
      </c>
      <c r="P194" s="33" t="s">
        <v>88</v>
      </c>
      <c r="R194" s="52" t="str">
        <f t="shared" si="5"/>
        <v xml:space="preserve">ΑΓΓΛΙΚΑ  </v>
      </c>
    </row>
    <row r="195" spans="1:18" ht="42.75" customHeight="1">
      <c r="A195" s="155"/>
      <c r="B195" s="5" t="s">
        <v>0</v>
      </c>
      <c r="C195" s="5" t="s">
        <v>1</v>
      </c>
      <c r="D195" s="368"/>
      <c r="E195" s="371" t="s">
        <v>335</v>
      </c>
      <c r="F195" s="371" t="s">
        <v>336</v>
      </c>
      <c r="G195" s="371" t="s">
        <v>337</v>
      </c>
      <c r="H195" s="371" t="s">
        <v>338</v>
      </c>
      <c r="I195" s="372" t="s">
        <v>340</v>
      </c>
      <c r="L195" s="2">
        <v>6</v>
      </c>
      <c r="M195" s="228"/>
      <c r="N195" s="31" t="str">
        <f t="shared" si="4"/>
        <v xml:space="preserve">ΓΕΡΜΑΝΙΚΑ  </v>
      </c>
      <c r="O195" s="32">
        <f t="shared" si="6"/>
        <v>2</v>
      </c>
      <c r="P195" s="33" t="s">
        <v>92</v>
      </c>
      <c r="R195" s="52" t="str">
        <f t="shared" si="5"/>
        <v xml:space="preserve">ΓΕΡΜΑΝΙΚΑ  </v>
      </c>
    </row>
    <row r="196" spans="1:18" ht="45">
      <c r="A196" s="155"/>
      <c r="B196" s="6">
        <v>1</v>
      </c>
      <c r="C196" s="15" t="s">
        <v>61</v>
      </c>
      <c r="D196" s="368"/>
      <c r="E196" s="367" t="s">
        <v>221</v>
      </c>
      <c r="F196" s="375" t="s">
        <v>227</v>
      </c>
      <c r="G196" s="376" t="s">
        <v>223</v>
      </c>
      <c r="H196" s="367" t="s">
        <v>225</v>
      </c>
      <c r="I196" s="375" t="s">
        <v>226</v>
      </c>
      <c r="L196" s="2">
        <v>7</v>
      </c>
      <c r="M196" s="228"/>
      <c r="N196" s="31" t="str">
        <f t="shared" si="4"/>
        <v>ΥΓΙΕΙΝΗ ΚΑΙ ΑΣΦΑΛΕΙΑ</v>
      </c>
      <c r="O196" s="32">
        <f t="shared" si="6"/>
        <v>1</v>
      </c>
      <c r="P196" s="33" t="s">
        <v>91</v>
      </c>
      <c r="R196" s="52" t="str">
        <f t="shared" si="5"/>
        <v>ΥΓΙΕΙΝΗ ΚΑΙ ΑΣΦΑΛΕΙΑ</v>
      </c>
    </row>
    <row r="197" spans="1:18" ht="49.5" customHeight="1">
      <c r="A197" s="155"/>
      <c r="B197" s="6">
        <v>1</v>
      </c>
      <c r="C197" s="15"/>
      <c r="D197" s="368"/>
      <c r="E197" s="367" t="s">
        <v>221</v>
      </c>
      <c r="F197" s="375" t="s">
        <v>227</v>
      </c>
      <c r="G197" s="376" t="s">
        <v>223</v>
      </c>
      <c r="H197" s="367" t="s">
        <v>225</v>
      </c>
      <c r="I197" s="375" t="s">
        <v>226</v>
      </c>
      <c r="L197" s="2">
        <v>8</v>
      </c>
      <c r="M197" s="228"/>
      <c r="N197" s="31" t="str">
        <f t="shared" si="4"/>
        <v xml:space="preserve">ΠΡΑΚΤΙΚΗ ΕΦΑΡΜΟΓΗ ΣΤΗΝ ΕΙΔΙΚΟΤΗΤΑ ΕΡΓΑΣΤΗΡΙΟ  </v>
      </c>
      <c r="O197" s="32">
        <f t="shared" si="6"/>
        <v>3</v>
      </c>
      <c r="P197" s="33" t="s">
        <v>90</v>
      </c>
      <c r="R197" s="52" t="str">
        <f t="shared" si="5"/>
        <v xml:space="preserve">ΠΡΑΚΤΙΚΗ ΕΦΑΡΜΟΓΗ ΣΤΗΝ ΕΙΔΙΚΟΤΗΤΑ ΕΡΓΑΣΤΗΡΙΟ  </v>
      </c>
    </row>
    <row r="198" spans="1:18" ht="60">
      <c r="A198" s="155"/>
      <c r="B198" s="6">
        <v>2</v>
      </c>
      <c r="C198" s="15" t="s">
        <v>62</v>
      </c>
      <c r="D198" s="368"/>
      <c r="E198" s="367" t="s">
        <v>222</v>
      </c>
      <c r="F198" s="376" t="s">
        <v>228</v>
      </c>
      <c r="G198" s="367" t="s">
        <v>224</v>
      </c>
      <c r="H198" s="367" t="s">
        <v>169</v>
      </c>
      <c r="I198" s="367" t="s">
        <v>167</v>
      </c>
      <c r="L198" s="2">
        <v>9</v>
      </c>
      <c r="M198" s="30" t="str">
        <f>N360</f>
        <v>ΚΟΚΟΡΑΚΗΣ ΓΡΗΓΟΡΙΟΣ (ΑΜ.  18207)</v>
      </c>
      <c r="N198" s="31" t="str">
        <f t="shared" si="4"/>
        <v>ΟΙΝΟΛΟΓΙΑ</v>
      </c>
      <c r="O198" s="32">
        <f t="shared" si="6"/>
        <v>2</v>
      </c>
      <c r="P198" s="33" t="s">
        <v>93</v>
      </c>
      <c r="R198" s="52" t="str">
        <f t="shared" si="5"/>
        <v>ΟΙΝΟΛΟΓΙΑ</v>
      </c>
    </row>
    <row r="199" spans="1:18" ht="60">
      <c r="A199" s="155"/>
      <c r="B199" s="6">
        <v>2</v>
      </c>
      <c r="C199" s="15"/>
      <c r="D199" s="368"/>
      <c r="E199" s="367" t="s">
        <v>222</v>
      </c>
      <c r="F199" s="376" t="s">
        <v>228</v>
      </c>
      <c r="G199" s="367" t="s">
        <v>224</v>
      </c>
      <c r="H199" s="367" t="s">
        <v>169</v>
      </c>
      <c r="I199" s="367" t="s">
        <v>167</v>
      </c>
      <c r="L199" s="2">
        <v>10</v>
      </c>
      <c r="M199" s="83" t="str">
        <f>N376</f>
        <v>ΜΠΑΤΜΑΝΟΓΛΟΥ ΑΣΗΜΙΝΑ  (ΑΜ. 14205)</v>
      </c>
      <c r="N199" s="31" t="str">
        <f t="shared" si="4"/>
        <v>BAR ΘΕΩΡΙΑ</v>
      </c>
      <c r="O199" s="32">
        <f t="shared" si="6"/>
        <v>1</v>
      </c>
      <c r="P199" s="33" t="s">
        <v>95</v>
      </c>
      <c r="R199" s="52" t="str">
        <f t="shared" si="5"/>
        <v>BAR ΘΕΩΡΙΑ</v>
      </c>
    </row>
    <row r="200" spans="1:18" ht="32.25" customHeight="1">
      <c r="A200" s="155"/>
      <c r="B200" s="6">
        <v>3</v>
      </c>
      <c r="C200" s="15" t="s">
        <v>63</v>
      </c>
      <c r="D200" s="369"/>
      <c r="E200" s="367" t="s">
        <v>168</v>
      </c>
      <c r="F200" s="369"/>
      <c r="G200" s="369"/>
      <c r="H200" s="369"/>
      <c r="I200" s="368"/>
      <c r="L200" s="2">
        <v>11</v>
      </c>
      <c r="M200" s="83" t="str">
        <f>N392</f>
        <v>ΜΠΑΤΜΑΝΟΓΛΟΥ ΑΣΗΜΙΝΑ  (ΑΜ. 14205)</v>
      </c>
      <c r="N200" s="31" t="str">
        <f t="shared" si="4"/>
        <v>BAR ΕΡΓΑΣΤΗΡΙΟ</v>
      </c>
      <c r="O200" s="32">
        <f t="shared" si="6"/>
        <v>3</v>
      </c>
      <c r="P200" s="33" t="s">
        <v>96</v>
      </c>
      <c r="R200" s="52" t="str">
        <f t="shared" si="5"/>
        <v>BAR ΕΡΓΑΣΤΗΡΙΟ</v>
      </c>
    </row>
    <row r="201" spans="1:18" ht="33" customHeight="1">
      <c r="A201" s="155"/>
      <c r="B201" s="6">
        <v>3</v>
      </c>
      <c r="C201" s="15"/>
      <c r="D201" s="368"/>
      <c r="E201" s="367" t="s">
        <v>168</v>
      </c>
      <c r="F201" s="370"/>
      <c r="G201" s="426"/>
      <c r="H201" s="370"/>
      <c r="I201" s="368"/>
      <c r="L201" s="2">
        <v>12</v>
      </c>
      <c r="M201" s="30">
        <f>N407</f>
        <v>0</v>
      </c>
      <c r="N201" s="31">
        <f t="shared" si="4"/>
        <v>0</v>
      </c>
      <c r="O201" s="32">
        <f t="shared" si="6"/>
        <v>0</v>
      </c>
      <c r="P201" s="33"/>
      <c r="R201" s="53">
        <f t="shared" si="5"/>
        <v>0</v>
      </c>
    </row>
    <row r="202" spans="1:18">
      <c r="B202" s="165"/>
      <c r="C202" s="165"/>
      <c r="D202" s="165"/>
      <c r="E202" s="165"/>
      <c r="F202" s="165"/>
      <c r="G202" s="175"/>
      <c r="H202" s="175"/>
      <c r="L202" s="2">
        <v>13</v>
      </c>
      <c r="M202" s="83">
        <f>N422</f>
        <v>0</v>
      </c>
      <c r="N202" s="31">
        <f>B22</f>
        <v>0</v>
      </c>
      <c r="O202" s="32">
        <f t="shared" si="6"/>
        <v>0</v>
      </c>
      <c r="P202" s="33"/>
      <c r="R202" s="53">
        <f t="shared" si="5"/>
        <v>0</v>
      </c>
    </row>
    <row r="203" spans="1:18" ht="15.75" thickBot="1">
      <c r="B203" s="165"/>
      <c r="C203" s="165"/>
      <c r="D203" s="165"/>
      <c r="E203" s="165"/>
      <c r="F203" s="165"/>
      <c r="G203" s="175"/>
      <c r="H203" s="175"/>
      <c r="L203" s="58"/>
      <c r="M203" s="61"/>
      <c r="N203" s="59" t="s">
        <v>20</v>
      </c>
      <c r="O203" s="60">
        <f>SUM(O190:O202)</f>
        <v>20</v>
      </c>
      <c r="P203" s="54">
        <f>SUM(P190:P201)</f>
        <v>0</v>
      </c>
    </row>
    <row r="204" spans="1:18">
      <c r="B204" s="165"/>
      <c r="C204" s="165"/>
      <c r="D204" s="165"/>
      <c r="E204" s="165"/>
      <c r="F204" s="165"/>
      <c r="G204" s="175"/>
      <c r="H204" s="175"/>
      <c r="L204" s="66"/>
      <c r="M204" s="41"/>
      <c r="N204" s="41"/>
      <c r="O204" s="17"/>
      <c r="P204" s="65"/>
    </row>
    <row r="205" spans="1:18">
      <c r="B205" s="166"/>
      <c r="C205" s="166"/>
      <c r="D205" s="167"/>
      <c r="E205" s="167"/>
      <c r="F205" s="167"/>
      <c r="G205" s="433"/>
      <c r="H205" s="433"/>
      <c r="L205" s="66"/>
      <c r="M205" s="40"/>
      <c r="N205" s="40"/>
      <c r="O205" s="17"/>
      <c r="P205" s="65"/>
    </row>
    <row r="206" spans="1:18">
      <c r="B206" s="166"/>
      <c r="C206" s="166"/>
      <c r="D206" s="167"/>
      <c r="E206" s="167"/>
      <c r="F206" s="167"/>
      <c r="G206" s="433"/>
      <c r="H206" s="433"/>
      <c r="L206" s="66"/>
      <c r="M206" s="473" t="s">
        <v>21</v>
      </c>
      <c r="N206" s="473"/>
      <c r="O206" s="17"/>
      <c r="P206" s="65"/>
    </row>
    <row r="207" spans="1:18">
      <c r="B207" s="166"/>
      <c r="C207" s="166"/>
      <c r="D207" s="169"/>
      <c r="E207" s="169"/>
      <c r="F207" s="169"/>
      <c r="G207" s="440"/>
      <c r="H207" s="440"/>
      <c r="L207" s="34" t="s">
        <v>22</v>
      </c>
      <c r="M207" s="17" t="s">
        <v>23</v>
      </c>
      <c r="N207" s="17"/>
      <c r="O207" s="17"/>
      <c r="P207" s="65"/>
    </row>
    <row r="208" spans="1:18">
      <c r="B208" s="162"/>
      <c r="C208" s="162"/>
      <c r="D208" s="169"/>
      <c r="E208" s="169"/>
      <c r="F208" s="169"/>
      <c r="G208" s="440"/>
      <c r="H208" s="440"/>
      <c r="L208" s="66"/>
      <c r="M208" s="17" t="s">
        <v>24</v>
      </c>
      <c r="N208" s="17"/>
      <c r="O208" s="17"/>
      <c r="P208" s="65"/>
    </row>
    <row r="209" spans="2:16">
      <c r="B209" s="170"/>
      <c r="C209" s="170"/>
      <c r="D209" s="167"/>
      <c r="E209" s="167"/>
      <c r="F209" s="167"/>
      <c r="G209" s="433"/>
      <c r="H209" s="433"/>
      <c r="L209" s="66"/>
      <c r="M209" s="17"/>
      <c r="N209" s="17"/>
      <c r="O209" s="17"/>
      <c r="P209" s="65"/>
    </row>
    <row r="210" spans="2:16">
      <c r="B210" s="170"/>
      <c r="C210" s="170"/>
      <c r="D210" s="167"/>
      <c r="E210" s="167"/>
      <c r="F210" s="167"/>
      <c r="G210" s="433"/>
      <c r="H210" s="433"/>
      <c r="L210" s="34" t="s">
        <v>25</v>
      </c>
      <c r="M210" s="17" t="s">
        <v>26</v>
      </c>
      <c r="N210" s="17"/>
      <c r="O210" s="17"/>
      <c r="P210" s="65"/>
    </row>
    <row r="211" spans="2:16">
      <c r="B211" s="17"/>
      <c r="C211" s="170"/>
      <c r="D211" s="17"/>
      <c r="E211" s="17"/>
      <c r="F211" s="17"/>
      <c r="G211" s="98"/>
      <c r="H211" s="98"/>
      <c r="L211" s="66"/>
      <c r="M211" s="17" t="s">
        <v>27</v>
      </c>
      <c r="N211" s="17"/>
      <c r="O211" s="17"/>
      <c r="P211" s="65"/>
    </row>
    <row r="212" spans="2:16">
      <c r="B212" s="164"/>
      <c r="C212" s="164"/>
      <c r="D212" s="164"/>
      <c r="E212" s="164"/>
      <c r="F212" s="164"/>
      <c r="G212" s="441"/>
      <c r="H212" s="441"/>
      <c r="L212" s="66"/>
      <c r="M212" s="35" t="s">
        <v>28</v>
      </c>
      <c r="N212" s="17"/>
      <c r="O212" s="17"/>
      <c r="P212" s="65"/>
    </row>
    <row r="213" spans="2:16">
      <c r="B213" s="17"/>
      <c r="C213" s="17"/>
      <c r="D213" s="17"/>
      <c r="E213" s="17"/>
      <c r="F213" s="17"/>
      <c r="G213" s="98"/>
      <c r="H213" s="98"/>
      <c r="L213" s="66"/>
      <c r="M213" s="17" t="s">
        <v>29</v>
      </c>
      <c r="N213" s="17"/>
      <c r="O213" s="17"/>
      <c r="P213" s="65"/>
    </row>
    <row r="214" spans="2:16" ht="15" customHeight="1">
      <c r="B214" s="176"/>
      <c r="C214" s="17"/>
      <c r="D214" s="17"/>
      <c r="E214" s="17"/>
      <c r="F214" s="17"/>
      <c r="G214" s="98"/>
      <c r="H214" s="98"/>
      <c r="L214" s="66"/>
      <c r="M214" s="17" t="s">
        <v>30</v>
      </c>
      <c r="N214" s="17"/>
      <c r="O214" s="17"/>
      <c r="P214" s="65"/>
    </row>
    <row r="215" spans="2:16">
      <c r="B215" s="17"/>
      <c r="C215" s="17"/>
      <c r="D215" s="17"/>
      <c r="E215" s="17"/>
      <c r="F215" s="17"/>
      <c r="G215" s="98"/>
      <c r="H215" s="98"/>
      <c r="L215" s="66"/>
      <c r="M215" s="17" t="s">
        <v>47</v>
      </c>
      <c r="N215" s="17"/>
      <c r="O215" s="17"/>
      <c r="P215" s="65"/>
    </row>
    <row r="216" spans="2:16">
      <c r="B216" s="17"/>
      <c r="C216" s="17"/>
      <c r="D216" s="17"/>
      <c r="E216" s="17"/>
      <c r="F216" s="17"/>
      <c r="G216" s="98"/>
      <c r="H216" s="98"/>
      <c r="L216" s="66"/>
      <c r="M216" s="99" t="s">
        <v>48</v>
      </c>
      <c r="N216" s="17"/>
      <c r="O216" s="17"/>
      <c r="P216" s="65"/>
    </row>
    <row r="217" spans="2:16">
      <c r="B217" s="17"/>
      <c r="C217" s="17"/>
      <c r="D217" s="17"/>
      <c r="E217" s="17"/>
      <c r="F217" s="17"/>
      <c r="G217" s="98"/>
      <c r="H217" s="98"/>
      <c r="L217" s="66"/>
      <c r="M217" s="17"/>
      <c r="N217" s="68" t="s">
        <v>31</v>
      </c>
      <c r="O217" s="17"/>
      <c r="P217" s="65"/>
    </row>
    <row r="218" spans="2:16">
      <c r="B218" s="17"/>
      <c r="C218" s="17"/>
      <c r="D218" s="17"/>
      <c r="E218" s="17"/>
      <c r="F218" s="17"/>
      <c r="G218" s="98"/>
      <c r="H218" s="98"/>
      <c r="L218" s="66"/>
      <c r="M218" s="17"/>
      <c r="N218" s="68" t="s">
        <v>32</v>
      </c>
      <c r="O218" s="17"/>
      <c r="P218" s="65"/>
    </row>
    <row r="219" spans="2:16" ht="15.75" thickBot="1">
      <c r="B219" s="17"/>
      <c r="C219" s="17"/>
      <c r="D219" s="17"/>
      <c r="E219" s="17"/>
      <c r="F219" s="17"/>
      <c r="G219" s="98"/>
      <c r="H219" s="98"/>
      <c r="L219" s="18"/>
      <c r="M219" s="19"/>
      <c r="N219" s="19"/>
      <c r="O219" s="19"/>
      <c r="P219" s="20"/>
    </row>
    <row r="220" spans="2:16">
      <c r="B220" s="17"/>
      <c r="C220" s="17"/>
      <c r="D220" s="17"/>
      <c r="E220" s="17"/>
      <c r="F220" s="17"/>
      <c r="G220" s="98"/>
      <c r="H220" s="98"/>
    </row>
    <row r="221" spans="2:16">
      <c r="B221" s="17"/>
      <c r="C221" s="17"/>
      <c r="D221" s="17"/>
      <c r="E221" s="17"/>
      <c r="F221" s="17"/>
      <c r="G221" s="98"/>
      <c r="H221" s="98"/>
    </row>
    <row r="222" spans="2:16" ht="18.75">
      <c r="B222" s="17"/>
      <c r="C222" s="17"/>
      <c r="D222" s="17"/>
      <c r="E222" s="17"/>
      <c r="F222" s="17"/>
      <c r="G222" s="98"/>
      <c r="H222" s="98"/>
      <c r="M222" s="37"/>
      <c r="N222" s="44" t="s">
        <v>171</v>
      </c>
      <c r="O222" s="37"/>
    </row>
    <row r="223" spans="2:16" ht="15.75">
      <c r="B223" s="17"/>
      <c r="C223" s="17"/>
      <c r="D223" s="17"/>
      <c r="E223" s="17"/>
      <c r="F223" s="17"/>
      <c r="G223" s="98"/>
      <c r="H223" s="98"/>
      <c r="M223" s="37"/>
      <c r="N223" s="45"/>
      <c r="O223" s="37"/>
    </row>
    <row r="224" spans="2:16" ht="15.75">
      <c r="B224" s="17"/>
      <c r="C224" s="17"/>
      <c r="D224" s="17"/>
      <c r="E224" s="17"/>
      <c r="F224" s="17"/>
      <c r="G224" s="98"/>
      <c r="H224" s="98"/>
      <c r="M224" s="42"/>
      <c r="N224" s="102" t="str">
        <f>$A$1</f>
        <v>ΤΕΧΝΙΚΟΣ ΤΟΥΡΙΣΤΙΚΩΝ ΜΟΝΑΔΩΝ ΚΑΙ ΕΠΙΧΕΙΡΗΣΕΩΝ ΦΙΛΟΞΕΝΙΑΣ</v>
      </c>
      <c r="O224" s="37"/>
    </row>
    <row r="225" spans="2:15" ht="15.75">
      <c r="B225" s="17"/>
      <c r="C225" s="17"/>
      <c r="D225" s="17"/>
      <c r="E225" s="17"/>
      <c r="F225" s="17"/>
      <c r="G225" s="98"/>
      <c r="H225" s="98"/>
      <c r="M225" s="37"/>
      <c r="N225" s="47"/>
      <c r="O225" s="37"/>
    </row>
    <row r="226" spans="2:15" ht="15.75">
      <c r="B226" s="17"/>
      <c r="C226" s="17"/>
      <c r="D226" s="17"/>
      <c r="E226" s="17"/>
      <c r="F226" s="17"/>
      <c r="G226" s="98"/>
      <c r="H226" s="98"/>
      <c r="M226" s="37"/>
      <c r="N226" s="47"/>
      <c r="O226" s="37"/>
    </row>
    <row r="227" spans="2:15" ht="18.75">
      <c r="B227" s="17"/>
      <c r="C227" s="17"/>
      <c r="D227" s="17"/>
      <c r="E227" s="17"/>
      <c r="F227" s="17"/>
      <c r="G227" s="98"/>
      <c r="H227" s="98"/>
      <c r="M227" s="37"/>
      <c r="N227" s="49" t="str">
        <f>B10</f>
        <v>ΟΡΓΑΝΩΣΗ - ΛΕΙΤΟΥΡΓΙΑ ΕΣΤΙΑΤΟΡΙΟΥ ΘΕΩΡΙΑ</v>
      </c>
      <c r="O227" s="37"/>
    </row>
    <row r="228" spans="2:15" ht="15.75">
      <c r="B228" s="17"/>
      <c r="C228" s="17"/>
      <c r="D228" s="17"/>
      <c r="E228" s="17"/>
      <c r="F228" s="17"/>
      <c r="G228" s="98"/>
      <c r="H228" s="98"/>
      <c r="M228" s="37"/>
      <c r="N228" s="47" t="str">
        <f>IF(N227=B10,IF(C10&lt;&gt;"",C9,IF(D10&lt;&gt;"",D9,0)))</f>
        <v>ΘΕΩΡΙΑ</v>
      </c>
      <c r="O228" s="37"/>
    </row>
    <row r="229" spans="2:15">
      <c r="B229" s="17"/>
      <c r="C229" s="17"/>
      <c r="D229" s="17"/>
      <c r="E229" s="17"/>
      <c r="F229" s="17"/>
      <c r="G229" s="98"/>
      <c r="H229" s="98"/>
      <c r="M229" s="43"/>
      <c r="N229" s="48"/>
      <c r="O229" s="38"/>
    </row>
    <row r="230" spans="2:15" ht="18.75">
      <c r="B230" s="17"/>
      <c r="C230" s="17"/>
      <c r="D230" s="17"/>
      <c r="E230" s="17"/>
      <c r="F230" s="17"/>
      <c r="G230" s="98"/>
      <c r="H230" s="98"/>
      <c r="M230" s="43"/>
      <c r="N230" s="49"/>
      <c r="O230" s="38"/>
    </row>
    <row r="231" spans="2:15">
      <c r="B231" s="17"/>
      <c r="C231" s="17"/>
      <c r="D231" s="17"/>
      <c r="E231" s="17"/>
      <c r="F231" s="17"/>
      <c r="G231" s="98"/>
      <c r="H231" s="98"/>
      <c r="M231" s="43"/>
      <c r="N231" s="48"/>
      <c r="O231" s="38"/>
    </row>
    <row r="232" spans="2:15">
      <c r="B232" s="17"/>
      <c r="C232" s="17"/>
      <c r="D232" s="17"/>
      <c r="E232" s="17"/>
      <c r="F232" s="17"/>
      <c r="G232" s="98"/>
      <c r="H232" s="98"/>
      <c r="M232" s="43"/>
      <c r="N232" s="48" t="str">
        <f>IF(N228="ΘΕΩΡΙΑ",G10,IF(N228="ΕΡΓΑΣΤΗΡΙΟ",H10,0))</f>
        <v>ΚΟΚΟΡΑΚΗΣ ΓΡΗΓΟΡΙΟΣ (ΑΜ.  18207)</v>
      </c>
      <c r="O232" s="38"/>
    </row>
    <row r="233" spans="2:15">
      <c r="B233" s="17"/>
      <c r="C233" s="17"/>
      <c r="D233" s="17"/>
      <c r="E233" s="17"/>
      <c r="F233" s="17"/>
      <c r="G233" s="98"/>
      <c r="H233" s="98"/>
      <c r="M233" s="43"/>
      <c r="N233" s="48"/>
      <c r="O233" s="38"/>
    </row>
    <row r="234" spans="2:15" ht="18.75">
      <c r="B234" s="17"/>
      <c r="C234" s="17"/>
      <c r="D234" s="17"/>
      <c r="E234" s="17"/>
      <c r="F234" s="17"/>
      <c r="G234" s="98"/>
      <c r="H234" s="98"/>
      <c r="M234" s="43"/>
      <c r="N234" s="50" t="str">
        <f>$A$3</f>
        <v>Β’ Εξάμηνο   -  ΑΙΘΟΥΣΑ : 20</v>
      </c>
      <c r="O234" s="38"/>
    </row>
    <row r="235" spans="2:15" ht="18.75">
      <c r="B235" s="17"/>
      <c r="C235" s="17"/>
      <c r="D235" s="17"/>
      <c r="E235" s="17"/>
      <c r="F235" s="17"/>
      <c r="G235" s="98"/>
      <c r="H235" s="98"/>
      <c r="M235" s="43"/>
      <c r="N235" s="39"/>
      <c r="O235" s="38"/>
    </row>
    <row r="236" spans="2:15">
      <c r="B236" s="17"/>
      <c r="C236" s="17"/>
      <c r="D236" s="17"/>
      <c r="E236" s="17"/>
      <c r="F236" s="17"/>
      <c r="G236" s="98"/>
      <c r="H236" s="98"/>
      <c r="M236" s="43"/>
      <c r="N236" s="17"/>
      <c r="O236" s="38"/>
    </row>
    <row r="237" spans="2:15">
      <c r="B237" s="17"/>
      <c r="C237" s="17"/>
      <c r="D237" s="17"/>
      <c r="E237" s="17"/>
      <c r="F237" s="17"/>
      <c r="G237" s="98"/>
      <c r="H237" s="98"/>
      <c r="M237" s="17"/>
      <c r="N237" s="17"/>
      <c r="O237" s="17"/>
    </row>
    <row r="238" spans="2:15" ht="18.75">
      <c r="B238" s="17"/>
      <c r="C238" s="17"/>
      <c r="D238" s="17"/>
      <c r="E238" s="17"/>
      <c r="F238" s="17"/>
      <c r="G238" s="98"/>
      <c r="H238" s="98"/>
      <c r="M238" s="37"/>
      <c r="N238" s="44" t="str">
        <f>$N$222</f>
        <v>2021Α</v>
      </c>
      <c r="O238" s="37"/>
    </row>
    <row r="239" spans="2:15" ht="15.75">
      <c r="B239" s="17"/>
      <c r="C239" s="17"/>
      <c r="D239" s="17"/>
      <c r="E239" s="17"/>
      <c r="F239" s="17"/>
      <c r="G239" s="98"/>
      <c r="H239" s="98"/>
      <c r="M239" s="37"/>
      <c r="N239" s="45"/>
      <c r="O239" s="37"/>
    </row>
    <row r="240" spans="2:15" ht="15.75">
      <c r="B240" s="17"/>
      <c r="C240" s="17"/>
      <c r="D240" s="17"/>
      <c r="E240" s="17"/>
      <c r="F240" s="17"/>
      <c r="G240" s="98"/>
      <c r="H240" s="98"/>
      <c r="M240" s="42"/>
      <c r="N240" s="102" t="str">
        <f>$A$1</f>
        <v>ΤΕΧΝΙΚΟΣ ΤΟΥΡΙΣΤΙΚΩΝ ΜΟΝΑΔΩΝ ΚΑΙ ΕΠΙΧΕΙΡΗΣΕΩΝ ΦΙΛΟΞΕΝΙΑΣ</v>
      </c>
      <c r="O240" s="37"/>
    </row>
    <row r="241" spans="2:15" ht="15.75">
      <c r="B241" s="17"/>
      <c r="C241" s="17"/>
      <c r="D241" s="17"/>
      <c r="E241" s="17"/>
      <c r="F241" s="17"/>
      <c r="G241" s="98"/>
      <c r="H241" s="98"/>
      <c r="M241" s="37"/>
      <c r="N241" s="47"/>
      <c r="O241" s="37"/>
    </row>
    <row r="242" spans="2:15" ht="15.75">
      <c r="B242" s="17"/>
      <c r="C242" s="17"/>
      <c r="D242" s="17"/>
      <c r="E242" s="17"/>
      <c r="F242" s="17"/>
      <c r="G242" s="98"/>
      <c r="H242" s="98"/>
      <c r="M242" s="37"/>
      <c r="N242" s="47"/>
      <c r="O242" s="37"/>
    </row>
    <row r="243" spans="2:15" ht="18.75">
      <c r="B243" s="17"/>
      <c r="C243" s="17"/>
      <c r="D243" s="17"/>
      <c r="E243" s="17"/>
      <c r="F243" s="17"/>
      <c r="G243" s="98"/>
      <c r="H243" s="98"/>
      <c r="M243" s="37"/>
      <c r="N243" s="49" t="str">
        <f>B11</f>
        <v>ΟΡΓΑΝΩΣΗ - ΛΕΙΤΟΥΡΓΙΑ ΕΣΤΙΑΤΟΡΙΟΥ ΕΡΓΑΣΤΗΡΙΟ</v>
      </c>
      <c r="O243" s="37"/>
    </row>
    <row r="244" spans="2:15" ht="15.75">
      <c r="B244" s="17"/>
      <c r="C244" s="17"/>
      <c r="D244" s="17"/>
      <c r="E244" s="17"/>
      <c r="F244" s="17"/>
      <c r="G244" s="98"/>
      <c r="H244" s="98"/>
      <c r="M244" s="37"/>
      <c r="N244" s="47" t="str">
        <f>IF(N243=B11,IF(C11&lt;&gt;"",C9,IF(D11&lt;&gt;"",D9,0)))</f>
        <v>ΕΡΓΑΣΤΗΡΙΟ</v>
      </c>
      <c r="O244" s="37"/>
    </row>
    <row r="245" spans="2:15">
      <c r="B245" s="17"/>
      <c r="C245" s="17"/>
      <c r="D245" s="17"/>
      <c r="E245" s="17"/>
      <c r="F245" s="17"/>
      <c r="G245" s="98"/>
      <c r="H245" s="98"/>
      <c r="M245" s="43"/>
      <c r="N245" s="48"/>
      <c r="O245" s="38"/>
    </row>
    <row r="246" spans="2:15" ht="18.75">
      <c r="B246" s="17"/>
      <c r="C246" s="17"/>
      <c r="D246" s="17"/>
      <c r="E246" s="17"/>
      <c r="F246" s="17"/>
      <c r="G246" s="98"/>
      <c r="H246" s="98"/>
      <c r="M246" s="43"/>
      <c r="N246" s="49"/>
      <c r="O246" s="38"/>
    </row>
    <row r="247" spans="2:15">
      <c r="B247" s="17"/>
      <c r="C247" s="17"/>
      <c r="D247" s="17"/>
      <c r="E247" s="17"/>
      <c r="F247" s="17"/>
      <c r="G247" s="98"/>
      <c r="H247" s="98"/>
      <c r="M247" s="43"/>
      <c r="N247" s="48"/>
      <c r="O247" s="38"/>
    </row>
    <row r="248" spans="2:15">
      <c r="B248" s="17"/>
      <c r="C248" s="17"/>
      <c r="D248" s="17"/>
      <c r="E248" s="17"/>
      <c r="F248" s="17"/>
      <c r="G248" s="98"/>
      <c r="H248" s="98"/>
      <c r="M248" s="43"/>
      <c r="N248" s="48" t="str">
        <f>IF(N244="ΘΕΩΡΙΑ",G11,IF(N244="ΕΡΓΑΣΤΗΡΙΟ",H11,0))</f>
        <v>ΚΟΚΟΡΑΚΗΣ ΓΡΗΓΟΡΙΟΣ (ΑΜ.  18207)</v>
      </c>
      <c r="O248" s="38"/>
    </row>
    <row r="249" spans="2:15" ht="15.75">
      <c r="B249" s="17"/>
      <c r="C249" s="171"/>
      <c r="D249" s="171"/>
      <c r="E249" s="17"/>
      <c r="F249" s="160"/>
      <c r="G249" s="421"/>
      <c r="H249" s="98"/>
      <c r="M249" s="43"/>
      <c r="N249" s="48"/>
      <c r="O249" s="38"/>
    </row>
    <row r="250" spans="2:15" ht="18.75">
      <c r="B250" s="17"/>
      <c r="C250" s="17"/>
      <c r="D250" s="17"/>
      <c r="E250" s="17"/>
      <c r="F250" s="162"/>
      <c r="G250" s="433"/>
      <c r="H250" s="433"/>
      <c r="M250" s="43"/>
      <c r="N250" s="50" t="str">
        <f>$A$3</f>
        <v>Β’ Εξάμηνο   -  ΑΙΘΟΥΣΑ : 20</v>
      </c>
      <c r="O250" s="38"/>
    </row>
    <row r="251" spans="2:15" ht="18.75">
      <c r="B251" s="17"/>
      <c r="C251" s="160"/>
      <c r="D251" s="160"/>
      <c r="E251" s="17"/>
      <c r="F251" s="173"/>
      <c r="G251" s="421"/>
      <c r="H251" s="98"/>
      <c r="M251" s="43"/>
      <c r="N251" s="39"/>
      <c r="O251" s="38"/>
    </row>
    <row r="252" spans="2:15">
      <c r="B252" s="17"/>
      <c r="C252" s="17"/>
      <c r="D252" s="17"/>
      <c r="E252" s="17"/>
      <c r="F252" s="173"/>
      <c r="G252" s="421"/>
      <c r="H252" s="98"/>
      <c r="M252" s="43"/>
      <c r="N252" s="17"/>
      <c r="O252" s="38"/>
    </row>
    <row r="253" spans="2:15">
      <c r="B253" s="17"/>
      <c r="C253" s="160"/>
      <c r="D253" s="160"/>
      <c r="E253" s="172"/>
      <c r="F253" s="172"/>
      <c r="G253" s="429"/>
      <c r="H253" s="429"/>
      <c r="M253" s="17"/>
      <c r="N253" s="17"/>
      <c r="O253" s="17"/>
    </row>
    <row r="254" spans="2:15" ht="18.75">
      <c r="B254" s="17"/>
      <c r="C254" s="160"/>
      <c r="D254" s="160"/>
      <c r="E254" s="17"/>
      <c r="F254" s="17"/>
      <c r="G254" s="98"/>
      <c r="H254" s="98"/>
      <c r="M254" s="37"/>
      <c r="N254" s="44" t="str">
        <f>$N$222</f>
        <v>2021Α</v>
      </c>
      <c r="O254" s="37"/>
    </row>
    <row r="255" spans="2:15" ht="15.75">
      <c r="B255" s="17"/>
      <c r="C255" s="160"/>
      <c r="D255" s="160"/>
      <c r="E255" s="17"/>
      <c r="F255" s="17"/>
      <c r="G255" s="98"/>
      <c r="H255" s="98"/>
      <c r="M255" s="37"/>
      <c r="N255" s="45"/>
      <c r="O255" s="37"/>
    </row>
    <row r="256" spans="2:15" ht="15.75">
      <c r="B256" s="17"/>
      <c r="C256" s="160"/>
      <c r="D256" s="160"/>
      <c r="E256" s="17"/>
      <c r="F256" s="17"/>
      <c r="G256" s="98"/>
      <c r="H256" s="98"/>
      <c r="M256" s="42"/>
      <c r="N256" s="102" t="str">
        <f>$A$1</f>
        <v>ΤΕΧΝΙΚΟΣ ΤΟΥΡΙΣΤΙΚΩΝ ΜΟΝΑΔΩΝ ΚΑΙ ΕΠΙΧΕΙΡΗΣΕΩΝ ΦΙΛΟΞΕΝΙΑΣ</v>
      </c>
      <c r="O256" s="37"/>
    </row>
    <row r="257" spans="2:15" ht="15.75">
      <c r="B257" s="17"/>
      <c r="C257" s="160"/>
      <c r="D257" s="160"/>
      <c r="E257" s="17"/>
      <c r="F257" s="17"/>
      <c r="G257" s="98"/>
      <c r="H257" s="98"/>
      <c r="M257" s="37"/>
      <c r="N257" s="47"/>
      <c r="O257" s="37"/>
    </row>
    <row r="258" spans="2:15" ht="15.75">
      <c r="B258" s="173"/>
      <c r="C258" s="17"/>
      <c r="D258" s="17"/>
      <c r="E258" s="17"/>
      <c r="F258" s="17"/>
      <c r="G258" s="98"/>
      <c r="H258" s="98"/>
      <c r="M258" s="37"/>
      <c r="N258" s="47"/>
      <c r="O258" s="37"/>
    </row>
    <row r="259" spans="2:15" ht="18.75">
      <c r="B259" s="17"/>
      <c r="C259" s="17"/>
      <c r="D259" s="17"/>
      <c r="E259" s="17"/>
      <c r="F259" s="17"/>
      <c r="G259" s="98"/>
      <c r="H259" s="98"/>
      <c r="M259" s="37"/>
      <c r="N259" s="49" t="str">
        <f>B12</f>
        <v>ΟΡΓΑΝΩΣΗ, ΛΕΙΤΟΥΡΓΙΑ ΞΕΝΟΔΟΧΕΙΩΝ Ι,ΙΙ</v>
      </c>
      <c r="O259" s="37"/>
    </row>
    <row r="260" spans="2:15" ht="15.75">
      <c r="B260" s="17"/>
      <c r="C260" s="17"/>
      <c r="D260" s="17"/>
      <c r="E260" s="17"/>
      <c r="F260" s="17"/>
      <c r="G260" s="98"/>
      <c r="H260" s="98"/>
      <c r="M260" s="37"/>
      <c r="N260" s="47" t="str">
        <f>IF(N259=B12,IF(C12&lt;&gt;"",C9,IF(D12&lt;&gt;"",D9,0)))</f>
        <v>ΘΕΩΡΙΑ</v>
      </c>
      <c r="O260" s="37"/>
    </row>
    <row r="261" spans="2:15">
      <c r="B261" s="17"/>
      <c r="C261" s="17"/>
      <c r="D261" s="17"/>
      <c r="E261" s="17"/>
      <c r="F261" s="17"/>
      <c r="G261" s="98"/>
      <c r="H261" s="98"/>
      <c r="M261" s="43"/>
      <c r="N261" s="48"/>
      <c r="O261" s="38"/>
    </row>
    <row r="262" spans="2:15" ht="18.75">
      <c r="B262" s="17"/>
      <c r="C262" s="17"/>
      <c r="D262" s="17"/>
      <c r="E262" s="17"/>
      <c r="F262" s="17"/>
      <c r="G262" s="98"/>
      <c r="H262" s="98"/>
      <c r="M262" s="43"/>
      <c r="N262" s="49"/>
      <c r="O262" s="38"/>
    </row>
    <row r="263" spans="2:15">
      <c r="B263" s="17"/>
      <c r="C263" s="17"/>
      <c r="D263" s="17"/>
      <c r="E263" s="17"/>
      <c r="F263" s="17"/>
      <c r="G263" s="98"/>
      <c r="H263" s="98"/>
      <c r="M263" s="43"/>
      <c r="N263" s="48"/>
      <c r="O263" s="38"/>
    </row>
    <row r="264" spans="2:15">
      <c r="B264" s="17"/>
      <c r="C264" s="17"/>
      <c r="D264" s="17"/>
      <c r="E264" s="17"/>
      <c r="F264" s="17"/>
      <c r="G264" s="98"/>
      <c r="H264" s="98"/>
      <c r="M264" s="43"/>
      <c r="N264" s="48" t="str">
        <f>IF(N260="ΘΕΩΡΙΑ",G12,IF(N260="ΕΡΓΑΣΤΗΡΙΟ",H12,0))</f>
        <v>ΧΑΡΑΛΑΜΠΙΔΗΣ ΑΝΑΣΤΑΣΙΟΣ  (ΑΜ. 16504)</v>
      </c>
      <c r="O264" s="38"/>
    </row>
    <row r="265" spans="2:15">
      <c r="B265" s="17"/>
      <c r="C265" s="17"/>
      <c r="D265" s="17"/>
      <c r="E265" s="17"/>
      <c r="F265" s="17"/>
      <c r="G265" s="98"/>
      <c r="H265" s="98"/>
      <c r="M265" s="43"/>
      <c r="N265" s="48"/>
      <c r="O265" s="38"/>
    </row>
    <row r="266" spans="2:15" ht="18.75">
      <c r="B266" s="174"/>
      <c r="C266" s="22"/>
      <c r="D266" s="22"/>
      <c r="E266" s="22"/>
      <c r="F266" s="22"/>
      <c r="G266" s="174"/>
      <c r="H266" s="174"/>
      <c r="M266" s="43"/>
      <c r="N266" s="50" t="str">
        <f>$A$3</f>
        <v>Β’ Εξάμηνο   -  ΑΙΘΟΥΣΑ : 20</v>
      </c>
      <c r="O266" s="38"/>
    </row>
    <row r="267" spans="2:15" ht="18.75">
      <c r="B267" s="22"/>
      <c r="C267" s="22"/>
      <c r="D267" s="22"/>
      <c r="E267" s="22"/>
      <c r="F267" s="22"/>
      <c r="G267" s="174"/>
      <c r="H267" s="174"/>
      <c r="M267" s="43"/>
      <c r="N267" s="39"/>
      <c r="O267" s="38"/>
    </row>
    <row r="268" spans="2:15" ht="15" customHeight="1">
      <c r="B268" s="161"/>
      <c r="C268" s="161"/>
      <c r="D268" s="161"/>
      <c r="E268" s="161"/>
      <c r="F268" s="161"/>
      <c r="G268" s="442"/>
      <c r="H268" s="442"/>
      <c r="M268" s="43"/>
      <c r="N268" s="17"/>
      <c r="O268" s="38"/>
    </row>
    <row r="269" spans="2:15" ht="15" customHeight="1">
      <c r="B269" s="161"/>
      <c r="C269" s="161"/>
      <c r="D269" s="161"/>
      <c r="E269" s="161"/>
      <c r="F269" s="161"/>
      <c r="G269" s="442"/>
      <c r="H269" s="442"/>
      <c r="M269" s="17"/>
      <c r="N269" s="17"/>
      <c r="O269" s="17"/>
    </row>
    <row r="270" spans="2:15" ht="18.75">
      <c r="B270" s="161"/>
      <c r="C270" s="161"/>
      <c r="D270" s="161"/>
      <c r="E270" s="161"/>
      <c r="F270" s="161"/>
      <c r="G270" s="442"/>
      <c r="H270" s="442"/>
      <c r="M270" s="37"/>
      <c r="N270" s="44" t="str">
        <f>$N$222</f>
        <v>2021Α</v>
      </c>
      <c r="O270" s="37"/>
    </row>
    <row r="271" spans="2:15" ht="15.75" customHeight="1">
      <c r="B271" s="161"/>
      <c r="C271" s="161"/>
      <c r="D271" s="161"/>
      <c r="E271" s="161"/>
      <c r="F271" s="161"/>
      <c r="G271" s="442"/>
      <c r="H271" s="442"/>
      <c r="M271" s="37"/>
      <c r="N271" s="45"/>
      <c r="O271" s="37"/>
    </row>
    <row r="272" spans="2:15" ht="15.75" customHeight="1">
      <c r="B272" s="161"/>
      <c r="C272" s="161"/>
      <c r="D272" s="161"/>
      <c r="E272" s="161"/>
      <c r="F272" s="161"/>
      <c r="G272" s="442"/>
      <c r="H272" s="442"/>
      <c r="M272" s="42"/>
      <c r="N272" s="102" t="str">
        <f>$A$1</f>
        <v>ΤΕΧΝΙΚΟΣ ΤΟΥΡΙΣΤΙΚΩΝ ΜΟΝΑΔΩΝ ΚΑΙ ΕΠΙΧΕΙΡΗΣΕΩΝ ΦΙΛΟΞΕΝΙΑΣ</v>
      </c>
      <c r="O272" s="37"/>
    </row>
    <row r="273" spans="2:15" ht="15.75" customHeight="1">
      <c r="B273" s="161"/>
      <c r="C273" s="161"/>
      <c r="D273" s="161"/>
      <c r="E273" s="161"/>
      <c r="F273" s="161"/>
      <c r="G273" s="442"/>
      <c r="H273" s="442"/>
      <c r="M273" s="37"/>
      <c r="N273" s="47"/>
      <c r="O273" s="37"/>
    </row>
    <row r="274" spans="2:15" ht="15.75" customHeight="1">
      <c r="B274" s="161"/>
      <c r="C274" s="161"/>
      <c r="D274" s="161"/>
      <c r="E274" s="161"/>
      <c r="F274" s="161"/>
      <c r="G274" s="442"/>
      <c r="H274" s="442"/>
      <c r="M274" s="37"/>
      <c r="N274" s="47"/>
      <c r="O274" s="37"/>
    </row>
    <row r="275" spans="2:15" ht="18.75">
      <c r="B275" s="161"/>
      <c r="C275" s="161"/>
      <c r="D275" s="161"/>
      <c r="E275" s="161"/>
      <c r="F275" s="161"/>
      <c r="G275" s="442"/>
      <c r="H275" s="442"/>
      <c r="M275" s="37"/>
      <c r="N275" s="49" t="str">
        <f>B13</f>
        <v xml:space="preserve">ΔΙΟΙΚΗΣΗ ΕΠΙΧΕΙΡΗΣΕΩΝ I </v>
      </c>
      <c r="O275" s="37"/>
    </row>
    <row r="276" spans="2:15" ht="15.75" customHeight="1">
      <c r="B276" s="161"/>
      <c r="C276" s="161"/>
      <c r="D276" s="161"/>
      <c r="E276" s="161"/>
      <c r="F276" s="161"/>
      <c r="G276" s="442"/>
      <c r="H276" s="442"/>
      <c r="M276" s="37"/>
      <c r="N276" s="47" t="str">
        <f>IF(N275=B13,IF(C13&lt;&gt;"",C9,IF(D13&lt;&gt;"",D9,0)))</f>
        <v>ΘΕΩΡΙΑ</v>
      </c>
      <c r="O276" s="37"/>
    </row>
    <row r="277" spans="2:15" ht="15" customHeight="1">
      <c r="B277" s="161"/>
      <c r="C277" s="161"/>
      <c r="D277" s="161"/>
      <c r="E277" s="161"/>
      <c r="F277" s="161"/>
      <c r="G277" s="442"/>
      <c r="H277" s="442"/>
      <c r="M277" s="43"/>
      <c r="N277" s="48"/>
      <c r="O277" s="38"/>
    </row>
    <row r="278" spans="2:15" ht="18.75">
      <c r="B278" s="161"/>
      <c r="C278" s="161"/>
      <c r="D278" s="161"/>
      <c r="E278" s="161"/>
      <c r="F278" s="161"/>
      <c r="G278" s="442"/>
      <c r="H278" s="442"/>
      <c r="M278" s="43"/>
      <c r="N278" s="49"/>
      <c r="O278" s="38"/>
    </row>
    <row r="279" spans="2:15" ht="15" customHeight="1">
      <c r="B279" s="161"/>
      <c r="C279" s="161"/>
      <c r="D279" s="161"/>
      <c r="E279" s="161"/>
      <c r="F279" s="161"/>
      <c r="G279" s="442"/>
      <c r="H279" s="442"/>
      <c r="M279" s="43"/>
      <c r="N279" s="48"/>
      <c r="O279" s="38"/>
    </row>
    <row r="280" spans="2:15" ht="15" customHeight="1">
      <c r="B280" s="161"/>
      <c r="C280" s="161"/>
      <c r="D280" s="161"/>
      <c r="E280" s="161"/>
      <c r="F280" s="161"/>
      <c r="G280" s="442"/>
      <c r="H280" s="442"/>
      <c r="M280" s="43"/>
      <c r="N280" s="48" t="str">
        <f>IF(N276="ΘΕΩΡΙΑ",G13,IF(N276="ΕΡΓΑΣΤΗΡΙΟ",H13,0))</f>
        <v>ΧΡΥΣΗΣ ΕΜΜΑΝΟΥΗΛ (ΑΜ.  13425)</v>
      </c>
      <c r="O280" s="38"/>
    </row>
    <row r="281" spans="2:15" ht="15" customHeight="1">
      <c r="B281" s="161"/>
      <c r="C281" s="161"/>
      <c r="D281" s="161"/>
      <c r="E281" s="161"/>
      <c r="F281" s="161"/>
      <c r="G281" s="442"/>
      <c r="H281" s="442"/>
      <c r="M281" s="43"/>
      <c r="N281" s="48"/>
      <c r="O281" s="38"/>
    </row>
    <row r="282" spans="2:15" ht="18.75">
      <c r="B282" s="161"/>
      <c r="C282" s="161"/>
      <c r="D282" s="161"/>
      <c r="E282" s="161"/>
      <c r="F282" s="161"/>
      <c r="G282" s="442"/>
      <c r="H282" s="442"/>
      <c r="M282" s="43"/>
      <c r="N282" s="50" t="str">
        <f>$A$3</f>
        <v>Β’ Εξάμηνο   -  ΑΙΘΟΥΣΑ : 20</v>
      </c>
      <c r="O282" s="38"/>
    </row>
    <row r="283" spans="2:15" ht="18.75">
      <c r="B283" s="161"/>
      <c r="C283" s="161"/>
      <c r="D283" s="161"/>
      <c r="E283" s="161"/>
      <c r="F283" s="161"/>
      <c r="G283" s="442"/>
      <c r="H283" s="442"/>
      <c r="M283" s="43"/>
      <c r="N283" s="39"/>
      <c r="O283" s="38"/>
    </row>
    <row r="284" spans="2:15" ht="15" customHeight="1">
      <c r="B284" s="161"/>
      <c r="C284" s="161"/>
      <c r="D284" s="161"/>
      <c r="E284" s="161"/>
      <c r="F284" s="161"/>
      <c r="G284" s="442"/>
      <c r="H284" s="442"/>
      <c r="M284" s="43"/>
      <c r="N284" s="17"/>
      <c r="O284" s="38"/>
    </row>
    <row r="285" spans="2:15" ht="15" customHeight="1">
      <c r="B285" s="161"/>
      <c r="C285" s="161"/>
      <c r="D285" s="161"/>
      <c r="E285" s="161"/>
      <c r="F285" s="161"/>
      <c r="G285" s="442"/>
      <c r="H285" s="442"/>
      <c r="M285" s="17"/>
      <c r="N285" s="17"/>
      <c r="O285" s="17"/>
    </row>
    <row r="286" spans="2:15" ht="18.75">
      <c r="B286" s="161"/>
      <c r="C286" s="161"/>
      <c r="D286" s="161"/>
      <c r="E286" s="161"/>
      <c r="F286" s="161"/>
      <c r="G286" s="442"/>
      <c r="H286" s="442"/>
      <c r="M286" s="37"/>
      <c r="N286" s="44" t="str">
        <f>$N$222</f>
        <v>2021Α</v>
      </c>
      <c r="O286" s="37"/>
    </row>
    <row r="287" spans="2:15" ht="15.75" customHeight="1">
      <c r="B287" s="161"/>
      <c r="C287" s="161"/>
      <c r="D287" s="161"/>
      <c r="E287" s="161"/>
      <c r="F287" s="161"/>
      <c r="G287" s="442"/>
      <c r="H287" s="442"/>
      <c r="M287" s="37"/>
      <c r="N287" s="45"/>
      <c r="O287" s="37"/>
    </row>
    <row r="288" spans="2:15" ht="15.75" customHeight="1">
      <c r="B288" s="161"/>
      <c r="C288" s="161"/>
      <c r="D288" s="161"/>
      <c r="E288" s="161"/>
      <c r="F288" s="161"/>
      <c r="G288" s="442"/>
      <c r="H288" s="442"/>
      <c r="M288" s="42"/>
      <c r="N288" s="102" t="str">
        <f>$A$1</f>
        <v>ΤΕΧΝΙΚΟΣ ΤΟΥΡΙΣΤΙΚΩΝ ΜΟΝΑΔΩΝ ΚΑΙ ΕΠΙΧΕΙΡΗΣΕΩΝ ΦΙΛΟΞΕΝΙΑΣ</v>
      </c>
      <c r="O288" s="37"/>
    </row>
    <row r="289" spans="2:15" ht="15.75" customHeight="1">
      <c r="B289" s="161"/>
      <c r="C289" s="161"/>
      <c r="D289" s="161"/>
      <c r="E289" s="161"/>
      <c r="F289" s="161"/>
      <c r="G289" s="442"/>
      <c r="H289" s="442"/>
      <c r="M289" s="37"/>
      <c r="N289" s="47"/>
      <c r="O289" s="37"/>
    </row>
    <row r="290" spans="2:15" ht="15.75" customHeight="1">
      <c r="B290" s="161"/>
      <c r="C290" s="161"/>
      <c r="D290" s="161"/>
      <c r="E290" s="161"/>
      <c r="F290" s="161"/>
      <c r="G290" s="442"/>
      <c r="H290" s="442"/>
      <c r="M290" s="37"/>
      <c r="N290" s="47"/>
      <c r="O290" s="37"/>
    </row>
    <row r="291" spans="2:15" ht="18.75">
      <c r="B291" s="161"/>
      <c r="C291" s="161"/>
      <c r="D291" s="161"/>
      <c r="E291" s="161"/>
      <c r="F291" s="161"/>
      <c r="G291" s="442"/>
      <c r="H291" s="442"/>
      <c r="M291" s="37"/>
      <c r="N291" s="49" t="str">
        <f>B14</f>
        <v xml:space="preserve">ΑΓΓΛΙΚΑ  </v>
      </c>
      <c r="O291" s="37"/>
    </row>
    <row r="292" spans="2:15" ht="15.75" customHeight="1">
      <c r="B292" s="161"/>
      <c r="C292" s="161"/>
      <c r="D292" s="161"/>
      <c r="E292" s="161"/>
      <c r="F292" s="161"/>
      <c r="G292" s="442"/>
      <c r="H292" s="442"/>
      <c r="M292" s="37"/>
      <c r="N292" s="47" t="str">
        <f>IF(N291=B14,IF(C14&lt;&gt;"",C9,IF(D14&lt;&gt;"",D9,0)))</f>
        <v>ΘΕΩΡΙΑ</v>
      </c>
      <c r="O292" s="37"/>
    </row>
    <row r="293" spans="2:15" ht="15" customHeight="1">
      <c r="B293" s="161"/>
      <c r="C293" s="161"/>
      <c r="D293" s="161"/>
      <c r="E293" s="161"/>
      <c r="F293" s="161"/>
      <c r="G293" s="442"/>
      <c r="H293" s="442"/>
      <c r="M293" s="43"/>
      <c r="N293" s="48"/>
      <c r="O293" s="38"/>
    </row>
    <row r="294" spans="2:15" ht="18.75">
      <c r="B294" s="161"/>
      <c r="C294" s="161"/>
      <c r="D294" s="161"/>
      <c r="E294" s="161"/>
      <c r="F294" s="161"/>
      <c r="G294" s="442"/>
      <c r="H294" s="442"/>
      <c r="M294" s="43"/>
      <c r="N294" s="49"/>
      <c r="O294" s="38"/>
    </row>
    <row r="295" spans="2:15" ht="15" customHeight="1">
      <c r="B295" s="161"/>
      <c r="C295" s="161"/>
      <c r="D295" s="161"/>
      <c r="E295" s="161"/>
      <c r="F295" s="161"/>
      <c r="G295" s="442"/>
      <c r="H295" s="442"/>
      <c r="M295" s="43"/>
      <c r="N295" s="48"/>
      <c r="O295" s="38"/>
    </row>
    <row r="296" spans="2:15" ht="15" customHeight="1">
      <c r="B296" s="161"/>
      <c r="C296" s="161"/>
      <c r="D296" s="161"/>
      <c r="E296" s="161"/>
      <c r="F296" s="161"/>
      <c r="G296" s="442"/>
      <c r="H296" s="442"/>
      <c r="M296" s="43"/>
      <c r="N296" s="48" t="str">
        <f>IF(N292="ΘΕΩΡΙΑ",G14,IF(N292="ΕΡΓΑΣΤΗΡΙΟ",H14,0))</f>
        <v>ΑΝΘΟΠΟΥΛΟΥ ΚΥΡΙΑΚΗ ( ΑΜ. 8334)</v>
      </c>
      <c r="O296" s="38"/>
    </row>
    <row r="297" spans="2:15" ht="15" customHeight="1">
      <c r="B297" s="161"/>
      <c r="C297" s="161"/>
      <c r="D297" s="161"/>
      <c r="E297" s="161"/>
      <c r="F297" s="161"/>
      <c r="G297" s="442"/>
      <c r="H297" s="442"/>
      <c r="M297" s="43"/>
      <c r="N297" s="48"/>
      <c r="O297" s="38"/>
    </row>
    <row r="298" spans="2:15" ht="18.75">
      <c r="B298" s="161"/>
      <c r="C298" s="161"/>
      <c r="D298" s="161"/>
      <c r="E298" s="161"/>
      <c r="F298" s="161"/>
      <c r="G298" s="442"/>
      <c r="H298" s="442"/>
      <c r="M298" s="43"/>
      <c r="N298" s="50" t="str">
        <f>$A$3</f>
        <v>Β’ Εξάμηνο   -  ΑΙΘΟΥΣΑ : 20</v>
      </c>
      <c r="O298" s="38"/>
    </row>
    <row r="299" spans="2:15" ht="18.75">
      <c r="B299" s="161"/>
      <c r="C299" s="161"/>
      <c r="D299" s="161"/>
      <c r="E299" s="161"/>
      <c r="F299" s="161"/>
      <c r="G299" s="442"/>
      <c r="H299" s="442"/>
      <c r="M299" s="43"/>
      <c r="N299" s="39"/>
      <c r="O299" s="38"/>
    </row>
    <row r="300" spans="2:15" ht="15" customHeight="1">
      <c r="B300" s="161"/>
      <c r="C300" s="161"/>
      <c r="D300" s="161"/>
      <c r="E300" s="161"/>
      <c r="F300" s="161"/>
      <c r="G300" s="442"/>
      <c r="H300" s="442"/>
      <c r="M300" s="43"/>
      <c r="N300" s="17"/>
      <c r="O300" s="38"/>
    </row>
    <row r="301" spans="2:15" ht="15" customHeight="1">
      <c r="B301" s="161"/>
      <c r="C301" s="161"/>
      <c r="D301" s="161"/>
      <c r="E301" s="161"/>
      <c r="F301" s="161"/>
      <c r="G301" s="442"/>
      <c r="H301" s="442"/>
      <c r="M301" s="17"/>
      <c r="N301" s="17"/>
      <c r="O301" s="17"/>
    </row>
    <row r="302" spans="2:15" ht="18.75">
      <c r="B302" s="161"/>
      <c r="C302" s="161"/>
      <c r="D302" s="161"/>
      <c r="E302" s="161"/>
      <c r="F302" s="161"/>
      <c r="G302" s="442"/>
      <c r="H302" s="442"/>
      <c r="M302" s="37"/>
      <c r="N302" s="44" t="str">
        <f>$N$222</f>
        <v>2021Α</v>
      </c>
      <c r="O302" s="37"/>
    </row>
    <row r="303" spans="2:15" ht="15.75" customHeight="1">
      <c r="B303" s="161"/>
      <c r="C303" s="161"/>
      <c r="D303" s="161"/>
      <c r="E303" s="161"/>
      <c r="F303" s="161"/>
      <c r="G303" s="442"/>
      <c r="H303" s="442"/>
      <c r="M303" s="37"/>
      <c r="N303" s="45"/>
      <c r="O303" s="37"/>
    </row>
    <row r="304" spans="2:15" ht="15.75" customHeight="1">
      <c r="B304" s="161"/>
      <c r="C304" s="161"/>
      <c r="D304" s="161"/>
      <c r="E304" s="161"/>
      <c r="F304" s="161"/>
      <c r="G304" s="442"/>
      <c r="H304" s="442"/>
      <c r="M304" s="42"/>
      <c r="N304" s="102" t="str">
        <f>$A$1</f>
        <v>ΤΕΧΝΙΚΟΣ ΤΟΥΡΙΣΤΙΚΩΝ ΜΟΝΑΔΩΝ ΚΑΙ ΕΠΙΧΕΙΡΗΣΕΩΝ ΦΙΛΟΞΕΝΙΑΣ</v>
      </c>
      <c r="O304" s="37"/>
    </row>
    <row r="305" spans="2:15" ht="15.75" customHeight="1">
      <c r="B305" s="161"/>
      <c r="C305" s="161"/>
      <c r="D305" s="161"/>
      <c r="E305" s="161"/>
      <c r="F305" s="161"/>
      <c r="G305" s="442"/>
      <c r="H305" s="442"/>
      <c r="M305" s="37"/>
      <c r="N305" s="47"/>
      <c r="O305" s="37"/>
    </row>
    <row r="306" spans="2:15" ht="15.75" customHeight="1">
      <c r="B306" s="161"/>
      <c r="C306" s="161"/>
      <c r="D306" s="161"/>
      <c r="E306" s="161"/>
      <c r="F306" s="161"/>
      <c r="G306" s="442"/>
      <c r="H306" s="442"/>
      <c r="M306" s="37"/>
      <c r="N306" s="47"/>
      <c r="O306" s="37"/>
    </row>
    <row r="307" spans="2:15" ht="18.75">
      <c r="B307" s="161"/>
      <c r="C307" s="161"/>
      <c r="D307" s="161"/>
      <c r="E307" s="161"/>
      <c r="F307" s="161"/>
      <c r="G307" s="442"/>
      <c r="H307" s="442"/>
      <c r="M307" s="37"/>
      <c r="N307" s="49" t="str">
        <f>B15</f>
        <v xml:space="preserve">ΓΕΡΜΑΝΙΚΑ  </v>
      </c>
      <c r="O307" s="37"/>
    </row>
    <row r="308" spans="2:15" ht="15.75" customHeight="1">
      <c r="B308" s="161"/>
      <c r="C308" s="161"/>
      <c r="D308" s="161"/>
      <c r="E308" s="161"/>
      <c r="F308" s="161"/>
      <c r="G308" s="442"/>
      <c r="H308" s="442"/>
      <c r="M308" s="37"/>
      <c r="N308" s="47" t="str">
        <f>IF(N307=B15,IF(C15&lt;&gt;"",C9,IF(D15&lt;&gt;"",D9,0)))</f>
        <v>ΘΕΩΡΙΑ</v>
      </c>
      <c r="O308" s="37"/>
    </row>
    <row r="309" spans="2:15" ht="15" customHeight="1">
      <c r="B309" s="161"/>
      <c r="C309" s="161"/>
      <c r="D309" s="161"/>
      <c r="E309" s="161"/>
      <c r="F309" s="161"/>
      <c r="G309" s="442"/>
      <c r="H309" s="442"/>
      <c r="M309" s="43"/>
      <c r="N309" s="48"/>
      <c r="O309" s="38"/>
    </row>
    <row r="310" spans="2:15" ht="18.75">
      <c r="B310" s="161"/>
      <c r="C310" s="161"/>
      <c r="D310" s="161"/>
      <c r="E310" s="161"/>
      <c r="F310" s="161"/>
      <c r="G310" s="442"/>
      <c r="H310" s="442"/>
      <c r="M310" s="43"/>
      <c r="N310" s="49"/>
      <c r="O310" s="38"/>
    </row>
    <row r="311" spans="2:15" ht="15" customHeight="1">
      <c r="B311" s="161"/>
      <c r="C311" s="161"/>
      <c r="D311" s="161"/>
      <c r="E311" s="161"/>
      <c r="F311" s="161"/>
      <c r="G311" s="442"/>
      <c r="H311" s="442"/>
      <c r="M311" s="43"/>
      <c r="N311" s="48"/>
      <c r="O311" s="38"/>
    </row>
    <row r="312" spans="2:15" ht="15" customHeight="1">
      <c r="B312" s="161"/>
      <c r="C312" s="161"/>
      <c r="D312" s="161"/>
      <c r="E312" s="161"/>
      <c r="F312" s="161"/>
      <c r="G312" s="442"/>
      <c r="H312" s="442"/>
      <c r="M312" s="43"/>
      <c r="N312" s="48" t="str">
        <f>IF(N308="ΘΕΩΡΙΑ",G15,IF(N308="ΕΡΓΑΣΤΗΡΙΟ",H15,0))</f>
        <v>ΣΑΚΕΛΛΑΡΙΟΥ ΔΗΜΗΤΡΙΟΣ (ΑΜ.  3521)</v>
      </c>
      <c r="O312" s="38"/>
    </row>
    <row r="313" spans="2:15" ht="15" customHeight="1">
      <c r="B313" s="161"/>
      <c r="C313" s="161"/>
      <c r="D313" s="161"/>
      <c r="E313" s="161"/>
      <c r="F313" s="161"/>
      <c r="G313" s="442"/>
      <c r="H313" s="442"/>
      <c r="M313" s="43"/>
      <c r="N313" s="48"/>
      <c r="O313" s="38"/>
    </row>
    <row r="314" spans="2:15" ht="18.75">
      <c r="B314" s="161"/>
      <c r="C314" s="161"/>
      <c r="D314" s="161"/>
      <c r="E314" s="161"/>
      <c r="F314" s="161"/>
      <c r="G314" s="442"/>
      <c r="H314" s="442"/>
      <c r="M314" s="43"/>
      <c r="N314" s="50" t="str">
        <f>$A$3</f>
        <v>Β’ Εξάμηνο   -  ΑΙΘΟΥΣΑ : 20</v>
      </c>
      <c r="O314" s="38"/>
    </row>
    <row r="315" spans="2:15" ht="18.75">
      <c r="B315" s="161"/>
      <c r="C315" s="161"/>
      <c r="D315" s="161"/>
      <c r="E315" s="161"/>
      <c r="F315" s="161"/>
      <c r="G315" s="442"/>
      <c r="H315" s="442"/>
      <c r="M315" s="43"/>
      <c r="N315" s="39"/>
      <c r="O315" s="38"/>
    </row>
    <row r="316" spans="2:15" ht="15" customHeight="1">
      <c r="B316" s="161"/>
      <c r="C316" s="161"/>
      <c r="D316" s="161"/>
      <c r="E316" s="161"/>
      <c r="F316" s="161"/>
      <c r="G316" s="442"/>
      <c r="H316" s="442"/>
      <c r="M316" s="43"/>
      <c r="N316" s="17"/>
      <c r="O316" s="38"/>
    </row>
    <row r="317" spans="2:15" ht="15" customHeight="1">
      <c r="B317" s="161"/>
      <c r="C317" s="161"/>
      <c r="D317" s="161"/>
      <c r="E317" s="161"/>
      <c r="F317" s="161"/>
      <c r="G317" s="442"/>
      <c r="H317" s="442"/>
      <c r="M317" s="17"/>
      <c r="N317" s="17"/>
      <c r="O317" s="17"/>
    </row>
    <row r="318" spans="2:15" ht="18.75">
      <c r="B318" s="161"/>
      <c r="C318" s="161"/>
      <c r="D318" s="161"/>
      <c r="E318" s="161"/>
      <c r="F318" s="161"/>
      <c r="G318" s="442"/>
      <c r="H318" s="442"/>
      <c r="M318" s="37"/>
      <c r="N318" s="44" t="str">
        <f>$N$222</f>
        <v>2021Α</v>
      </c>
      <c r="O318" s="37"/>
    </row>
    <row r="319" spans="2:15" ht="15.75" customHeight="1">
      <c r="B319" s="161"/>
      <c r="C319" s="161"/>
      <c r="D319" s="161"/>
      <c r="E319" s="161"/>
      <c r="F319" s="161"/>
      <c r="G319" s="442"/>
      <c r="H319" s="442"/>
      <c r="M319" s="37"/>
      <c r="N319" s="45"/>
      <c r="O319" s="37"/>
    </row>
    <row r="320" spans="2:15" ht="15.75" customHeight="1">
      <c r="B320" s="161"/>
      <c r="C320" s="161"/>
      <c r="D320" s="161"/>
      <c r="E320" s="161"/>
      <c r="F320" s="161"/>
      <c r="G320" s="442"/>
      <c r="H320" s="442"/>
      <c r="M320" s="42"/>
      <c r="N320" s="102" t="str">
        <f>$A$1</f>
        <v>ΤΕΧΝΙΚΟΣ ΤΟΥΡΙΣΤΙΚΩΝ ΜΟΝΑΔΩΝ ΚΑΙ ΕΠΙΧΕΙΡΗΣΕΩΝ ΦΙΛΟΞΕΝΙΑΣ</v>
      </c>
      <c r="O320" s="37"/>
    </row>
    <row r="321" spans="2:15" ht="15.75">
      <c r="B321" s="160"/>
      <c r="C321" s="160"/>
      <c r="D321" s="160"/>
      <c r="E321" s="160"/>
      <c r="F321" s="160"/>
      <c r="G321" s="421"/>
      <c r="H321" s="421"/>
      <c r="M321" s="37"/>
      <c r="N321" s="47"/>
      <c r="O321" s="37"/>
    </row>
    <row r="322" spans="2:15" ht="15.75">
      <c r="B322" s="160"/>
      <c r="C322" s="171"/>
      <c r="D322" s="171"/>
      <c r="E322" s="160"/>
      <c r="F322" s="26"/>
      <c r="G322" s="421"/>
      <c r="H322" s="421"/>
      <c r="M322" s="37"/>
      <c r="N322" s="47"/>
      <c r="O322" s="37"/>
    </row>
    <row r="323" spans="2:15" ht="18.75">
      <c r="B323" s="160"/>
      <c r="C323" s="160"/>
      <c r="D323" s="160"/>
      <c r="E323" s="160"/>
      <c r="F323" s="160"/>
      <c r="G323" s="421"/>
      <c r="H323" s="421"/>
      <c r="M323" s="37"/>
      <c r="N323" s="49" t="str">
        <f>B16</f>
        <v>ΥΓΙΕΙΝΗ ΚΑΙ ΑΣΦΑΛΕΙΑ</v>
      </c>
      <c r="O323" s="37"/>
    </row>
    <row r="324" spans="2:15" ht="15.75">
      <c r="B324" s="160"/>
      <c r="C324" s="160"/>
      <c r="D324" s="160"/>
      <c r="E324" s="160"/>
      <c r="F324" s="160"/>
      <c r="G324" s="421"/>
      <c r="H324" s="421"/>
      <c r="M324" s="37"/>
      <c r="N324" s="47" t="str">
        <f>IF(N323=B16,IF(C16&lt;&gt;"",C9,IF(D16&lt;&gt;"",D9,0)))</f>
        <v>ΘΕΩΡΙΑ</v>
      </c>
      <c r="O324" s="37"/>
    </row>
    <row r="325" spans="2:15">
      <c r="B325" s="160"/>
      <c r="C325" s="160"/>
      <c r="D325" s="160"/>
      <c r="E325" s="160"/>
      <c r="F325" s="160"/>
      <c r="G325" s="421"/>
      <c r="H325" s="421"/>
      <c r="M325" s="43"/>
      <c r="N325" s="48"/>
      <c r="O325" s="38"/>
    </row>
    <row r="326" spans="2:15" ht="18.75">
      <c r="B326" s="160"/>
      <c r="C326" s="160"/>
      <c r="D326" s="160"/>
      <c r="E326" s="160"/>
      <c r="F326" s="26"/>
      <c r="G326" s="26"/>
      <c r="H326" s="421"/>
      <c r="M326" s="43"/>
      <c r="N326" s="49"/>
      <c r="O326" s="38"/>
    </row>
    <row r="327" spans="2:15">
      <c r="B327" s="160"/>
      <c r="C327" s="160"/>
      <c r="D327" s="160"/>
      <c r="E327" s="160"/>
      <c r="F327" s="160"/>
      <c r="G327" s="421"/>
      <c r="H327" s="421"/>
      <c r="M327" s="43"/>
      <c r="N327" s="48"/>
      <c r="O327" s="38"/>
    </row>
    <row r="328" spans="2:15">
      <c r="B328" s="160"/>
      <c r="C328" s="160"/>
      <c r="D328" s="160"/>
      <c r="E328" s="160"/>
      <c r="F328" s="26"/>
      <c r="G328" s="26"/>
      <c r="H328" s="421"/>
      <c r="M328" s="43"/>
      <c r="N328" s="48" t="str">
        <f>IF(N324="ΘΕΩΡΙΑ",G16,IF(N324="ΕΡΓΑΣΤΗΡΙΟ",H16,0))</f>
        <v>ΚΑΤΣΑΚΟΥΛΑΣ ΙΩΑΝΝΗΣ  (ΑΜ. 16071)</v>
      </c>
      <c r="O328" s="38"/>
    </row>
    <row r="329" spans="2:15">
      <c r="B329" s="160"/>
      <c r="C329" s="160"/>
      <c r="D329" s="160"/>
      <c r="E329" s="160"/>
      <c r="F329" s="160"/>
      <c r="G329" s="421"/>
      <c r="H329" s="421"/>
      <c r="M329" s="43"/>
      <c r="N329" s="48"/>
      <c r="O329" s="38"/>
    </row>
    <row r="330" spans="2:15" ht="18.75">
      <c r="B330" s="173"/>
      <c r="C330" s="17"/>
      <c r="D330" s="17"/>
      <c r="E330" s="17"/>
      <c r="F330" s="17"/>
      <c r="G330" s="98"/>
      <c r="H330" s="98"/>
      <c r="M330" s="43"/>
      <c r="N330" s="50" t="str">
        <f>$A$3</f>
        <v>Β’ Εξάμηνο   -  ΑΙΘΟΥΣΑ : 20</v>
      </c>
      <c r="O330" s="38"/>
    </row>
    <row r="331" spans="2:15" ht="18.75">
      <c r="B331" s="17"/>
      <c r="C331" s="17"/>
      <c r="D331" s="17"/>
      <c r="E331" s="17"/>
      <c r="F331" s="17"/>
      <c r="G331" s="98"/>
      <c r="H331" s="98"/>
      <c r="M331" s="43"/>
      <c r="N331" s="39"/>
      <c r="O331" s="38"/>
    </row>
    <row r="332" spans="2:15">
      <c r="B332" s="17"/>
      <c r="C332" s="17"/>
      <c r="D332" s="17"/>
      <c r="E332" s="17"/>
      <c r="F332" s="17"/>
      <c r="G332" s="98"/>
      <c r="H332" s="98"/>
      <c r="M332" s="43"/>
      <c r="N332" s="17"/>
      <c r="O332" s="38"/>
    </row>
    <row r="333" spans="2:15">
      <c r="B333" s="17"/>
      <c r="C333" s="17"/>
      <c r="D333" s="17"/>
      <c r="E333" s="17"/>
      <c r="F333" s="17"/>
      <c r="G333" s="98"/>
      <c r="H333" s="98"/>
      <c r="M333" s="17"/>
      <c r="N333" s="17"/>
      <c r="O333" s="17"/>
    </row>
    <row r="334" spans="2:15" ht="26.25">
      <c r="B334" s="246"/>
      <c r="C334" s="246"/>
      <c r="D334" s="246"/>
      <c r="E334" s="246"/>
      <c r="F334" s="246"/>
      <c r="G334" s="450"/>
      <c r="H334" s="450"/>
      <c r="I334" s="225"/>
      <c r="M334" s="37"/>
      <c r="N334" s="44" t="str">
        <f>$N$222</f>
        <v>2021Α</v>
      </c>
      <c r="O334" s="37"/>
    </row>
    <row r="335" spans="2:15" ht="15.75">
      <c r="B335" s="247"/>
      <c r="C335" s="247"/>
      <c r="D335" s="247"/>
      <c r="E335" s="247"/>
      <c r="F335" s="247"/>
      <c r="G335" s="247"/>
      <c r="H335" s="247"/>
      <c r="I335" s="225"/>
      <c r="M335" s="37"/>
      <c r="N335" s="45"/>
      <c r="O335" s="37"/>
    </row>
    <row r="336" spans="2:15" ht="15.75">
      <c r="B336" s="248"/>
      <c r="C336" s="249"/>
      <c r="D336" s="250"/>
      <c r="E336" s="250"/>
      <c r="F336" s="250"/>
      <c r="G336" s="250"/>
      <c r="H336" s="250"/>
      <c r="I336" s="225"/>
      <c r="M336" s="42"/>
      <c r="N336" s="102" t="str">
        <f>$A$1</f>
        <v>ΤΕΧΝΙΚΟΣ ΤΟΥΡΙΣΤΙΚΩΝ ΜΟΝΑΔΩΝ ΚΑΙ ΕΠΙΧΕΙΡΗΣΕΩΝ ΦΙΛΟΞΕΝΙΑΣ</v>
      </c>
      <c r="O336" s="37"/>
    </row>
    <row r="337" spans="2:15" ht="15.75">
      <c r="B337" s="172"/>
      <c r="C337" s="179"/>
      <c r="D337" s="74"/>
      <c r="E337" s="74"/>
      <c r="F337" s="74"/>
      <c r="G337" s="74"/>
      <c r="H337" s="74"/>
      <c r="M337" s="37"/>
      <c r="N337" s="47"/>
      <c r="O337" s="37"/>
    </row>
    <row r="338" spans="2:15" ht="33" customHeight="1">
      <c r="B338" s="172"/>
      <c r="C338" s="179"/>
      <c r="D338" s="74"/>
      <c r="E338" s="74"/>
      <c r="F338" s="74"/>
      <c r="G338" s="74"/>
      <c r="H338" s="74"/>
      <c r="M338" s="37"/>
      <c r="N338" s="47"/>
      <c r="O338" s="37"/>
    </row>
    <row r="339" spans="2:15" ht="18.75">
      <c r="B339" s="172"/>
      <c r="C339" s="179"/>
      <c r="D339" s="74"/>
      <c r="E339" s="74"/>
      <c r="F339" s="74"/>
      <c r="G339" s="74"/>
      <c r="H339" s="74"/>
      <c r="M339" s="37"/>
      <c r="N339" s="49" t="str">
        <f>B17</f>
        <v xml:space="preserve">ΠΡΑΚΤΙΚΗ ΕΦΑΡΜΟΓΗ ΣΤΗΝ ΕΙΔΙΚΟΤΗΤΑ ΕΡΓΑΣΤΗΡΙΟ  </v>
      </c>
      <c r="O339" s="37"/>
    </row>
    <row r="340" spans="2:15" ht="15.75">
      <c r="B340" s="172"/>
      <c r="C340" s="135"/>
      <c r="D340" s="17"/>
      <c r="E340" s="74"/>
      <c r="F340" s="108"/>
      <c r="G340" s="74"/>
      <c r="H340" s="74"/>
      <c r="M340" s="37"/>
      <c r="N340" s="47" t="str">
        <f>IF(N339=B17,IF(C17&lt;&gt;"",C9,IF(D17&lt;&gt;"",D9,0)))</f>
        <v>ΕΡΓΑΣΤΗΡΙΟ</v>
      </c>
      <c r="O340" s="37"/>
    </row>
    <row r="341" spans="2:15">
      <c r="B341" s="172"/>
      <c r="C341" s="135"/>
      <c r="D341" s="17"/>
      <c r="E341" s="74"/>
      <c r="F341" s="108"/>
      <c r="G341" s="74"/>
      <c r="H341" s="74"/>
      <c r="M341" s="43"/>
      <c r="N341" s="48"/>
      <c r="O341" s="38"/>
    </row>
    <row r="342" spans="2:15" ht="18.75">
      <c r="B342" s="17"/>
      <c r="C342" s="17"/>
      <c r="D342" s="17"/>
      <c r="E342" s="17"/>
      <c r="F342" s="17"/>
      <c r="G342" s="98"/>
      <c r="H342" s="98"/>
      <c r="M342" s="43"/>
      <c r="N342" s="49"/>
      <c r="O342" s="38"/>
    </row>
    <row r="343" spans="2:15">
      <c r="B343" s="17"/>
      <c r="C343" s="17"/>
      <c r="D343" s="17"/>
      <c r="E343" s="17"/>
      <c r="F343" s="17"/>
      <c r="G343" s="98"/>
      <c r="H343" s="98"/>
      <c r="M343" s="43"/>
      <c r="N343" s="48"/>
      <c r="O343" s="38"/>
    </row>
    <row r="344" spans="2:15">
      <c r="B344" s="17"/>
      <c r="C344" s="17"/>
      <c r="D344" s="17"/>
      <c r="E344" s="17"/>
      <c r="F344" s="17"/>
      <c r="G344" s="98"/>
      <c r="H344" s="98"/>
      <c r="M344" s="43"/>
      <c r="N344" s="48" t="e">
        <f>IF(N340="ΘΕΩΡΙΑ",H17,IF(N340="ΕΡΓΑΣΤΗΡΙΟ",#REF!,0))</f>
        <v>#REF!</v>
      </c>
      <c r="O344" s="38"/>
    </row>
    <row r="345" spans="2:15">
      <c r="B345" s="17"/>
      <c r="C345" s="17"/>
      <c r="D345" s="17"/>
      <c r="E345" s="17"/>
      <c r="F345" s="17"/>
      <c r="G345" s="98"/>
      <c r="H345" s="98"/>
      <c r="M345" s="43"/>
      <c r="N345" s="48"/>
      <c r="O345" s="38"/>
    </row>
    <row r="346" spans="2:15" ht="18.75">
      <c r="B346" s="17"/>
      <c r="C346" s="17"/>
      <c r="D346" s="17"/>
      <c r="E346" s="17"/>
      <c r="F346" s="17"/>
      <c r="G346" s="98"/>
      <c r="H346" s="98"/>
      <c r="M346" s="43"/>
      <c r="N346" s="50" t="str">
        <f>$A$3</f>
        <v>Β’ Εξάμηνο   -  ΑΙΘΟΥΣΑ : 20</v>
      </c>
      <c r="O346" s="38"/>
    </row>
    <row r="347" spans="2:15" ht="18.75">
      <c r="B347" s="17"/>
      <c r="C347" s="17"/>
      <c r="D347" s="17"/>
      <c r="E347" s="17"/>
      <c r="F347" s="17"/>
      <c r="G347" s="98"/>
      <c r="H347" s="98"/>
      <c r="M347" s="43"/>
      <c r="N347" s="39"/>
      <c r="O347" s="38"/>
    </row>
    <row r="348" spans="2:15">
      <c r="B348" s="17"/>
      <c r="C348" s="17"/>
      <c r="D348" s="17"/>
      <c r="E348" s="17"/>
      <c r="F348" s="17"/>
      <c r="G348" s="98"/>
      <c r="H348" s="98"/>
      <c r="M348" s="43"/>
      <c r="N348" s="17"/>
      <c r="O348" s="38"/>
    </row>
    <row r="349" spans="2:15">
      <c r="B349" s="17"/>
      <c r="C349" s="17"/>
      <c r="D349" s="17"/>
      <c r="E349" s="17"/>
      <c r="F349" s="17"/>
      <c r="G349" s="98"/>
      <c r="H349" s="98"/>
      <c r="M349" s="17"/>
      <c r="N349" s="17"/>
      <c r="O349" s="17"/>
    </row>
    <row r="350" spans="2:15" ht="18.75">
      <c r="B350" s="17"/>
      <c r="C350" s="17"/>
      <c r="D350" s="17"/>
      <c r="E350" s="17"/>
      <c r="F350" s="17"/>
      <c r="G350" s="98"/>
      <c r="H350" s="98"/>
      <c r="M350" s="37"/>
      <c r="N350" s="44" t="str">
        <f>$N$222</f>
        <v>2021Α</v>
      </c>
      <c r="O350" s="37"/>
    </row>
    <row r="351" spans="2:15" ht="15.75">
      <c r="B351" s="17"/>
      <c r="C351" s="17"/>
      <c r="D351" s="17"/>
      <c r="E351" s="17"/>
      <c r="F351" s="17"/>
      <c r="G351" s="98"/>
      <c r="H351" s="98"/>
      <c r="M351" s="37"/>
      <c r="N351" s="45"/>
      <c r="O351" s="37"/>
    </row>
    <row r="352" spans="2:15" ht="15.75">
      <c r="B352" s="17"/>
      <c r="C352" s="17"/>
      <c r="D352" s="17"/>
      <c r="E352" s="17"/>
      <c r="F352" s="17"/>
      <c r="G352" s="98"/>
      <c r="H352" s="98"/>
      <c r="M352" s="42"/>
      <c r="N352" s="102" t="str">
        <f>$A$1</f>
        <v>ΤΕΧΝΙΚΟΣ ΤΟΥΡΙΣΤΙΚΩΝ ΜΟΝΑΔΩΝ ΚΑΙ ΕΠΙΧΕΙΡΗΣΕΩΝ ΦΙΛΟΞΕΝΙΑΣ</v>
      </c>
      <c r="O352" s="37"/>
    </row>
    <row r="353" spans="2:15" ht="15.75">
      <c r="B353" s="17"/>
      <c r="C353" s="17"/>
      <c r="D353" s="17"/>
      <c r="E353" s="17"/>
      <c r="F353" s="17"/>
      <c r="G353" s="98"/>
      <c r="H353" s="98"/>
      <c r="M353" s="37"/>
      <c r="N353" s="47"/>
      <c r="O353" s="37"/>
    </row>
    <row r="354" spans="2:15" ht="15.75">
      <c r="B354" s="17"/>
      <c r="C354" s="17"/>
      <c r="D354" s="17"/>
      <c r="E354" s="17"/>
      <c r="F354" s="17"/>
      <c r="G354" s="98"/>
      <c r="H354" s="98"/>
      <c r="M354" s="37"/>
      <c r="N354" s="47"/>
      <c r="O354" s="37"/>
    </row>
    <row r="355" spans="2:15" ht="18.75">
      <c r="B355" s="17"/>
      <c r="C355" s="17"/>
      <c r="D355" s="17"/>
      <c r="E355" s="17"/>
      <c r="F355" s="17"/>
      <c r="G355" s="98"/>
      <c r="H355" s="98"/>
      <c r="M355" s="37"/>
      <c r="N355" s="49" t="str">
        <f>B18</f>
        <v>ΟΙΝΟΛΟΓΙΑ</v>
      </c>
      <c r="O355" s="37"/>
    </row>
    <row r="356" spans="2:15" ht="15.75">
      <c r="B356" s="17"/>
      <c r="C356" s="17"/>
      <c r="D356" s="17"/>
      <c r="E356" s="17"/>
      <c r="F356" s="17"/>
      <c r="G356" s="98"/>
      <c r="H356" s="98"/>
      <c r="M356" s="37"/>
      <c r="N356" s="47" t="str">
        <f>IF(N355=B18,IF(C18&lt;&gt;"",C9,IF(D18&lt;&gt;"",D9,0)))</f>
        <v>ΘΕΩΡΙΑ</v>
      </c>
      <c r="O356" s="37"/>
    </row>
    <row r="357" spans="2:15">
      <c r="B357" s="17"/>
      <c r="C357" s="17"/>
      <c r="D357" s="17"/>
      <c r="E357" s="17"/>
      <c r="F357" s="17"/>
      <c r="G357" s="98"/>
      <c r="H357" s="98"/>
      <c r="M357" s="43"/>
      <c r="N357" s="48"/>
      <c r="O357" s="38"/>
    </row>
    <row r="358" spans="2:15" ht="18.75">
      <c r="M358" s="43"/>
      <c r="N358" s="49"/>
      <c r="O358" s="38"/>
    </row>
    <row r="359" spans="2:15">
      <c r="M359" s="43"/>
      <c r="N359" s="48"/>
      <c r="O359" s="38"/>
    </row>
    <row r="360" spans="2:15">
      <c r="M360" s="43"/>
      <c r="N360" s="48" t="str">
        <f>IF(N356="ΘΕΩΡΙΑ",G18,IF(N356="ΕΡΓΑΣΤΗΡΙΟ",H18,0))</f>
        <v>ΚΟΚΟΡΑΚΗΣ ΓΡΗΓΟΡΙΟΣ (ΑΜ.  18207)</v>
      </c>
      <c r="O360" s="38"/>
    </row>
    <row r="361" spans="2:15">
      <c r="M361" s="43"/>
      <c r="N361" s="48"/>
      <c r="O361" s="38"/>
    </row>
    <row r="362" spans="2:15" ht="18.75">
      <c r="M362" s="43"/>
      <c r="N362" s="50" t="str">
        <f>$A$3</f>
        <v>Β’ Εξάμηνο   -  ΑΙΘΟΥΣΑ : 20</v>
      </c>
      <c r="O362" s="38"/>
    </row>
    <row r="363" spans="2:15" ht="18.75">
      <c r="M363" s="43"/>
      <c r="N363" s="39"/>
      <c r="O363" s="38"/>
    </row>
    <row r="364" spans="2:15">
      <c r="M364" s="43"/>
      <c r="N364" s="17"/>
      <c r="O364" s="38"/>
    </row>
    <row r="365" spans="2:15">
      <c r="M365" s="17"/>
      <c r="N365" s="17"/>
      <c r="O365" s="17"/>
    </row>
    <row r="366" spans="2:15" ht="18.75">
      <c r="M366" s="37"/>
      <c r="N366" s="44" t="str">
        <f>$N$222</f>
        <v>2021Α</v>
      </c>
      <c r="O366" s="37"/>
    </row>
    <row r="367" spans="2:15" ht="15.75">
      <c r="M367" s="37"/>
      <c r="N367" s="45"/>
      <c r="O367" s="37"/>
    </row>
    <row r="368" spans="2:15" ht="15.75">
      <c r="M368" s="42"/>
      <c r="N368" s="102" t="str">
        <f>$A$1</f>
        <v>ΤΕΧΝΙΚΟΣ ΤΟΥΡΙΣΤΙΚΩΝ ΜΟΝΑΔΩΝ ΚΑΙ ΕΠΙΧΕΙΡΗΣΕΩΝ ΦΙΛΟΞΕΝΙΑΣ</v>
      </c>
      <c r="O368" s="37"/>
    </row>
    <row r="369" spans="13:15" ht="15.75">
      <c r="M369" s="37"/>
      <c r="N369" s="47"/>
      <c r="O369" s="37"/>
    </row>
    <row r="370" spans="13:15" ht="15.75">
      <c r="M370" s="37"/>
      <c r="N370" s="47"/>
      <c r="O370" s="37"/>
    </row>
    <row r="371" spans="13:15" ht="15.75">
      <c r="M371" s="37"/>
      <c r="N371" s="102" t="str">
        <f>B19</f>
        <v>BAR ΘΕΩΡΙΑ</v>
      </c>
      <c r="O371" s="37"/>
    </row>
    <row r="372" spans="13:15" ht="15.75">
      <c r="M372" s="37"/>
      <c r="N372" s="47" t="str">
        <f>IF(N371=B19,IF(C19&lt;&gt;"",C9,IF(D19&lt;&gt;"",D9,0)))</f>
        <v>ΘΕΩΡΙΑ</v>
      </c>
      <c r="O372" s="37"/>
    </row>
    <row r="373" spans="13:15">
      <c r="M373" s="43"/>
      <c r="N373" s="48"/>
      <c r="O373" s="38"/>
    </row>
    <row r="374" spans="13:15" ht="18.75">
      <c r="M374" s="43"/>
      <c r="N374" s="49"/>
      <c r="O374" s="38"/>
    </row>
    <row r="375" spans="13:15">
      <c r="M375" s="43"/>
      <c r="N375" s="48"/>
      <c r="O375" s="38"/>
    </row>
    <row r="376" spans="13:15">
      <c r="M376" s="43"/>
      <c r="N376" s="48" t="str">
        <f>IF(N372="ΘΕΩΡΙΑ",G19,IF(N372="ΕΡΓΑΣΤΗΡΙΟ",H19,0))</f>
        <v>ΜΠΑΤΜΑΝΟΓΛΟΥ ΑΣΗΜΙΝΑ  (ΑΜ. 14205)</v>
      </c>
      <c r="O376" s="38"/>
    </row>
    <row r="377" spans="13:15">
      <c r="M377" s="43"/>
      <c r="N377" s="48"/>
      <c r="O377" s="38"/>
    </row>
    <row r="378" spans="13:15" ht="18.75">
      <c r="M378" s="43"/>
      <c r="N378" s="50" t="str">
        <f>$A$3</f>
        <v>Β’ Εξάμηνο   -  ΑΙΘΟΥΣΑ : 20</v>
      </c>
      <c r="O378" s="38"/>
    </row>
    <row r="379" spans="13:15" ht="18.75">
      <c r="M379" s="43"/>
      <c r="N379" s="39"/>
      <c r="O379" s="38"/>
    </row>
    <row r="380" spans="13:15">
      <c r="M380" s="43"/>
      <c r="N380" s="17"/>
      <c r="O380" s="38"/>
    </row>
    <row r="381" spans="13:15">
      <c r="M381" s="17"/>
      <c r="N381" s="17"/>
      <c r="O381" s="17"/>
    </row>
    <row r="382" spans="13:15" ht="18.75">
      <c r="M382" s="37"/>
      <c r="N382" s="44" t="str">
        <f>$N$222</f>
        <v>2021Α</v>
      </c>
      <c r="O382" s="37"/>
    </row>
    <row r="383" spans="13:15" ht="15.75">
      <c r="M383" s="37"/>
      <c r="N383" s="45"/>
      <c r="O383" s="37"/>
    </row>
    <row r="384" spans="13:15" ht="15.75">
      <c r="M384" s="42"/>
      <c r="N384" s="102" t="str">
        <f>$A$1</f>
        <v>ΤΕΧΝΙΚΟΣ ΤΟΥΡΙΣΤΙΚΩΝ ΜΟΝΑΔΩΝ ΚΑΙ ΕΠΙΧΕΙΡΗΣΕΩΝ ΦΙΛΟΞΕΝΙΑΣ</v>
      </c>
      <c r="O384" s="37"/>
    </row>
    <row r="385" spans="13:15" ht="15.75">
      <c r="M385" s="37"/>
      <c r="N385" s="47"/>
      <c r="O385" s="37"/>
    </row>
    <row r="386" spans="13:15" ht="15.75">
      <c r="M386" s="37"/>
      <c r="N386" s="47"/>
      <c r="O386" s="37"/>
    </row>
    <row r="387" spans="13:15" ht="15.75">
      <c r="M387" s="37"/>
      <c r="N387" s="62" t="str">
        <f>B20</f>
        <v>BAR ΕΡΓΑΣΤΗΡΙΟ</v>
      </c>
      <c r="O387" s="37"/>
    </row>
    <row r="388" spans="13:15" ht="15.75">
      <c r="M388" s="37"/>
      <c r="N388" s="47" t="str">
        <f>IF(N387=B20,IF(C20&lt;&gt;"",C9,IF(D20&lt;&gt;"",D9,0)))</f>
        <v>ΕΡΓΑΣΤΗΡΙΟ</v>
      </c>
      <c r="O388" s="37"/>
    </row>
    <row r="389" spans="13:15">
      <c r="M389" s="43"/>
      <c r="N389" s="48"/>
      <c r="O389" s="38"/>
    </row>
    <row r="390" spans="13:15" ht="18.75">
      <c r="M390" s="43"/>
      <c r="N390" s="49"/>
      <c r="O390" s="38"/>
    </row>
    <row r="391" spans="13:15">
      <c r="M391" s="43"/>
      <c r="N391" s="48"/>
      <c r="O391" s="38"/>
    </row>
    <row r="392" spans="13:15">
      <c r="M392" s="43"/>
      <c r="N392" s="48" t="str">
        <f>IF(N388="ΘΕΩΡΙΑ",G20,IF(N388="ΕΡΓΑΣΤΗΡΙΟ",H20,0))</f>
        <v>ΜΠΑΤΜΑΝΟΓΛΟΥ ΑΣΗΜΙΝΑ  (ΑΜ. 14205)</v>
      </c>
      <c r="O392" s="38"/>
    </row>
    <row r="393" spans="13:15">
      <c r="M393" s="43"/>
      <c r="N393" s="48"/>
      <c r="O393" s="38"/>
    </row>
    <row r="394" spans="13:15" ht="18.75">
      <c r="M394" s="43"/>
      <c r="N394" s="50" t="str">
        <f>$A$3</f>
        <v>Β’ Εξάμηνο   -  ΑΙΘΟΥΣΑ : 20</v>
      </c>
      <c r="O394" s="38"/>
    </row>
    <row r="395" spans="13:15" ht="18.75">
      <c r="M395" s="43"/>
      <c r="N395" s="39"/>
      <c r="O395" s="38"/>
    </row>
    <row r="396" spans="13:15">
      <c r="M396" s="43"/>
      <c r="N396" s="17"/>
      <c r="O396" s="38"/>
    </row>
    <row r="397" spans="13:15">
      <c r="M397" s="17"/>
      <c r="N397" s="17"/>
      <c r="O397" s="17"/>
    </row>
    <row r="398" spans="13:15" ht="18.75">
      <c r="M398" s="37"/>
      <c r="N398" s="44" t="str">
        <f>$N$222</f>
        <v>2021Α</v>
      </c>
      <c r="O398" s="37"/>
    </row>
    <row r="399" spans="13:15" ht="15.75">
      <c r="M399" s="37"/>
      <c r="N399" s="45"/>
      <c r="O399" s="37"/>
    </row>
    <row r="400" spans="13:15" ht="15.75">
      <c r="M400" s="42"/>
      <c r="N400" s="102" t="str">
        <f>$A$1</f>
        <v>ΤΕΧΝΙΚΟΣ ΤΟΥΡΙΣΤΙΚΩΝ ΜΟΝΑΔΩΝ ΚΑΙ ΕΠΙΧΕΙΡΗΣΕΩΝ ΦΙΛΟΞΕΝΙΑΣ</v>
      </c>
      <c r="O400" s="37"/>
    </row>
    <row r="401" spans="13:15" ht="15.75">
      <c r="M401" s="37"/>
      <c r="N401" s="47"/>
      <c r="O401" s="37"/>
    </row>
    <row r="402" spans="13:15" ht="15.75">
      <c r="M402" s="37"/>
      <c r="N402" s="47"/>
      <c r="O402" s="37"/>
    </row>
    <row r="403" spans="13:15" ht="15.75">
      <c r="M403" s="37"/>
      <c r="N403" s="63">
        <f>B21</f>
        <v>0</v>
      </c>
      <c r="O403" s="37"/>
    </row>
    <row r="404" spans="13:15" ht="15.75">
      <c r="M404" s="43"/>
      <c r="N404" s="47">
        <f>IF(N403=B21,IF(C21&lt;&gt;"",C9,IF(D21&lt;&gt;"",D9,0)))</f>
        <v>0</v>
      </c>
      <c r="O404" s="38"/>
    </row>
    <row r="405" spans="13:15" ht="18.75">
      <c r="M405" s="43"/>
      <c r="N405" s="51"/>
      <c r="O405" s="38"/>
    </row>
    <row r="406" spans="13:15">
      <c r="M406" s="43"/>
      <c r="N406" s="48"/>
      <c r="O406" s="38"/>
    </row>
    <row r="407" spans="13:15">
      <c r="M407" s="43"/>
      <c r="N407" s="48">
        <f>IF(N404="ΘΕΩΡΙΑ",G21,IF(N404="ΕΡΓΑΣΤΗΡΙΟ",H21,0))</f>
        <v>0</v>
      </c>
      <c r="O407" s="38"/>
    </row>
    <row r="408" spans="13:15">
      <c r="M408" s="43"/>
      <c r="N408" s="48"/>
      <c r="O408" s="38"/>
    </row>
    <row r="409" spans="13:15" ht="18.75">
      <c r="M409" s="43"/>
      <c r="N409" s="50" t="str">
        <f>$A$3</f>
        <v>Β’ Εξάμηνο   -  ΑΙΘΟΥΣΑ : 20</v>
      </c>
      <c r="O409" s="38"/>
    </row>
    <row r="410" spans="13:15" ht="18.75">
      <c r="M410" s="43"/>
      <c r="N410" s="39"/>
      <c r="O410" s="38"/>
    </row>
    <row r="411" spans="13:15">
      <c r="M411" s="43"/>
      <c r="N411" s="17"/>
      <c r="O411" s="38"/>
    </row>
    <row r="413" spans="13:15" ht="18.75">
      <c r="N413" s="44" t="str">
        <f>$N$222</f>
        <v>2021Α</v>
      </c>
    </row>
    <row r="414" spans="13:15" ht="15.75">
      <c r="N414" s="45"/>
    </row>
    <row r="415" spans="13:15" ht="15.75">
      <c r="N415" s="46" t="str">
        <f>$A$1</f>
        <v>ΤΕΧΝΙΚΟΣ ΤΟΥΡΙΣΤΙΚΩΝ ΜΟΝΑΔΩΝ ΚΑΙ ΕΠΙΧΕΙΡΗΣΕΩΝ ΦΙΛΟΞΕΝΙΑΣ</v>
      </c>
    </row>
    <row r="416" spans="13:15" ht="15.75">
      <c r="N416" s="47"/>
    </row>
    <row r="417" spans="14:14" ht="15.75">
      <c r="N417" s="47"/>
    </row>
    <row r="418" spans="14:14" ht="18.75">
      <c r="N418" s="49">
        <f>B22</f>
        <v>0</v>
      </c>
    </row>
    <row r="419" spans="14:14" ht="15.75">
      <c r="N419" s="47">
        <f>IF(N418=B22,IF(C22&lt;&gt;"",C9,IF(D22&lt;&gt;"",D9,0)))</f>
        <v>0</v>
      </c>
    </row>
    <row r="420" spans="14:14" ht="18.75">
      <c r="N420" s="51"/>
    </row>
    <row r="421" spans="14:14">
      <c r="N421" s="48"/>
    </row>
    <row r="422" spans="14:14">
      <c r="N422" s="48">
        <f>IF(N419="ΘΕΩΡΙΑ",G22,IF(N419="ΕΡΓΑΣΤΗΡΙΟ",H22,0))</f>
        <v>0</v>
      </c>
    </row>
    <row r="423" spans="14:14">
      <c r="N423" s="48"/>
    </row>
    <row r="424" spans="14:14" ht="18.75">
      <c r="N424" s="50" t="str">
        <f>$A$3</f>
        <v>Β’ Εξάμηνο   -  ΑΙΘΟΥΣΑ : 20</v>
      </c>
    </row>
  </sheetData>
  <mergeCells count="9">
    <mergeCell ref="M206:N206"/>
    <mergeCell ref="A1:H1"/>
    <mergeCell ref="A3:H3"/>
    <mergeCell ref="B8:B9"/>
    <mergeCell ref="E8:E9"/>
    <mergeCell ref="F8:F9"/>
    <mergeCell ref="G8:G9"/>
    <mergeCell ref="H8:H9"/>
    <mergeCell ref="B194:H194"/>
  </mergeCells>
  <dataValidations disablePrompts="1" count="1">
    <dataValidation type="list" allowBlank="1" showInputMessage="1" showErrorMessage="1" sqref="D206:H206">
      <formula1>mathimata3</formula1>
    </dataValidation>
  </dataValidations>
  <printOptions horizontalCentered="1" verticalCentered="1"/>
  <pageMargins left="0" right="0" top="0" bottom="0" header="0" footer="0"/>
  <pageSetup paperSize="9" scale="80" fitToHeight="5" orientation="landscape" r:id="rId1"/>
  <rowBreaks count="13" manualBreakCount="13">
    <brk id="24" max="16383" man="1"/>
    <brk id="32" max="16383" man="1"/>
    <brk id="39" max="16383" man="1"/>
    <brk id="46" max="16383" man="1"/>
    <brk id="52" max="16383" man="1"/>
    <brk id="59" max="16383" man="1"/>
    <brk id="66" max="16383" man="1"/>
    <brk id="80" max="16383" man="1"/>
    <brk id="87" max="16383" man="1"/>
    <brk id="94" max="16383" man="1"/>
    <brk id="101" max="16383" man="1"/>
    <brk id="108" max="16383" man="1"/>
    <brk id="116" max="16383" man="1"/>
  </rowBreaks>
  <legacyDrawing r:id="rId2"/>
  <oleObjects>
    <oleObject progId="Word.Document.8" shapeId="28673" r:id="rId3"/>
    <oleObject progId="Word.Document.8" shapeId="28674" r:id="rId4"/>
    <oleObject progId="Word.Document.8" shapeId="28675" r:id="rId5"/>
    <oleObject progId="Word.Document.8" shapeId="28676" r:id="rId6"/>
    <oleObject progId="Word.Document.8" shapeId="28677" r:id="rId7"/>
    <oleObject progId="Word.Document.8" shapeId="28678" r:id="rId8"/>
    <oleObject progId="Word.Document.8" shapeId="28679" r:id="rId9"/>
    <oleObject progId="Word.Document.8" shapeId="28680" r:id="rId10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R422"/>
  <sheetViews>
    <sheetView topLeftCell="A78" zoomScale="85" zoomScaleNormal="85" workbookViewId="0">
      <selection activeCell="H90" sqref="B90:H90"/>
    </sheetView>
  </sheetViews>
  <sheetFormatPr defaultRowHeight="15"/>
  <cols>
    <col min="1" max="1" width="9.140625" style="64"/>
    <col min="2" max="2" width="25.28515625" style="64" customWidth="1"/>
    <col min="3" max="3" width="16.28515625" style="64" customWidth="1"/>
    <col min="4" max="4" width="16.140625" style="64" customWidth="1"/>
    <col min="5" max="5" width="15.140625" style="64" customWidth="1"/>
    <col min="6" max="6" width="15.7109375" style="64" customWidth="1"/>
    <col min="7" max="7" width="14.5703125" style="64" customWidth="1"/>
    <col min="8" max="8" width="15.85546875" style="64" customWidth="1"/>
    <col min="9" max="11" width="9.140625" style="64"/>
    <col min="12" max="12" width="22.42578125" style="64" customWidth="1"/>
    <col min="13" max="13" width="26" style="64" customWidth="1"/>
    <col min="14" max="14" width="51.5703125" style="64" customWidth="1"/>
    <col min="15" max="15" width="9.28515625" style="64" customWidth="1"/>
    <col min="16" max="16" width="11.85546875" style="64" customWidth="1"/>
    <col min="17" max="17" width="9.140625" style="64"/>
    <col min="18" max="18" width="10.85546875" style="64" customWidth="1"/>
    <col min="19" max="16384" width="9.140625" style="64"/>
  </cols>
  <sheetData>
    <row r="1" spans="1:14" ht="23.25">
      <c r="A1" s="474" t="s">
        <v>102</v>
      </c>
      <c r="B1" s="474"/>
      <c r="C1" s="474"/>
      <c r="D1" s="474"/>
      <c r="E1" s="474"/>
      <c r="F1" s="474"/>
      <c r="G1" s="474"/>
      <c r="H1" s="474"/>
    </row>
    <row r="2" spans="1:14" ht="15.75">
      <c r="A2" s="64" t="s">
        <v>36</v>
      </c>
      <c r="F2" s="1"/>
    </row>
    <row r="3" spans="1:14" ht="18" customHeight="1">
      <c r="A3" s="475" t="s">
        <v>106</v>
      </c>
      <c r="B3" s="475"/>
      <c r="C3" s="475"/>
      <c r="D3" s="475"/>
      <c r="E3" s="475"/>
      <c r="F3" s="475"/>
      <c r="G3" s="475"/>
      <c r="H3" s="475"/>
    </row>
    <row r="4" spans="1:14">
      <c r="E4" s="117" t="s">
        <v>100</v>
      </c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476" t="s">
        <v>2</v>
      </c>
      <c r="C8" s="55" t="s">
        <v>3</v>
      </c>
      <c r="D8" s="7" t="s">
        <v>3</v>
      </c>
      <c r="E8" s="476" t="s">
        <v>5</v>
      </c>
      <c r="F8" s="476" t="s">
        <v>6</v>
      </c>
      <c r="G8" s="476" t="s">
        <v>7</v>
      </c>
      <c r="H8" s="476" t="s">
        <v>8</v>
      </c>
    </row>
    <row r="9" spans="1:14" ht="12" customHeight="1" thickBot="1">
      <c r="B9" s="477"/>
      <c r="C9" s="56" t="s">
        <v>35</v>
      </c>
      <c r="D9" s="9" t="s">
        <v>4</v>
      </c>
      <c r="E9" s="477"/>
      <c r="F9" s="477"/>
      <c r="G9" s="477"/>
      <c r="H9" s="477"/>
      <c r="M9" s="74"/>
    </row>
    <row r="10" spans="1:14" ht="31.5">
      <c r="A10" s="2">
        <f>COUNTIF(B25:H157,B10)</f>
        <v>0</v>
      </c>
      <c r="B10" t="s">
        <v>124</v>
      </c>
      <c r="C10" s="152">
        <v>3</v>
      </c>
      <c r="D10" s="152"/>
      <c r="E10" s="10">
        <f t="shared" ref="E10:E23" si="0">C10+D10</f>
        <v>3</v>
      </c>
      <c r="F10" s="10">
        <f>ROUND(E10*15*0.15,0)</f>
        <v>7</v>
      </c>
      <c r="G10" s="213"/>
      <c r="H10" s="10"/>
      <c r="I10" s="64">
        <f>E10*15</f>
        <v>45</v>
      </c>
      <c r="J10" s="64">
        <f>A10-I10</f>
        <v>-45</v>
      </c>
      <c r="M10" s="74"/>
      <c r="N10" s="122" t="str">
        <f>A1</f>
        <v>ΤΕΧΝΙΚΟΣ  ΦΑΡΜΑΚΩΝ , ΚΑΛΛΥΝΤΙΚΩΝ ΚΑΙ ΠΑΡΕΜΦΕΡΩΝ ΠΡΟΙΟΝΤΩΝ</v>
      </c>
    </row>
    <row r="11" spans="1:14" s="155" customFormat="1" ht="15.75">
      <c r="A11" s="8">
        <v>0</v>
      </c>
      <c r="B11" s="155" t="s">
        <v>136</v>
      </c>
      <c r="C11" s="152">
        <v>2</v>
      </c>
      <c r="D11" s="152"/>
      <c r="E11" s="128">
        <f>C11+D11</f>
        <v>2</v>
      </c>
      <c r="F11" s="128">
        <v>5</v>
      </c>
      <c r="G11" s="213"/>
      <c r="H11" s="128"/>
      <c r="I11" s="155">
        <f>E11*15</f>
        <v>30</v>
      </c>
      <c r="J11" s="155">
        <f>A11-I11</f>
        <v>-30</v>
      </c>
      <c r="M11" s="74"/>
      <c r="N11" s="123"/>
    </row>
    <row r="12" spans="1:14" ht="15.75">
      <c r="A12" s="8">
        <f>COUNTIF(B25:H157,B12)</f>
        <v>0</v>
      </c>
      <c r="B12" s="155" t="s">
        <v>137</v>
      </c>
      <c r="C12" s="152"/>
      <c r="D12" s="152">
        <v>6</v>
      </c>
      <c r="E12" s="10">
        <f>C12+D12</f>
        <v>6</v>
      </c>
      <c r="F12" s="10">
        <f>ROUND(E12*15*0.15,0)</f>
        <v>14</v>
      </c>
      <c r="G12" s="128"/>
      <c r="H12" s="10"/>
      <c r="I12" s="64">
        <f t="shared" ref="I12:I23" si="1">E12*15</f>
        <v>90</v>
      </c>
      <c r="J12" s="64">
        <f t="shared" ref="J12:J23" si="2">A12-I12</f>
        <v>-90</v>
      </c>
      <c r="M12" s="74"/>
      <c r="N12" s="123"/>
    </row>
    <row r="13" spans="1:14" ht="15.75">
      <c r="A13" s="8">
        <f>COUNTIF(B25:H157,B13)</f>
        <v>0</v>
      </c>
      <c r="B13" t="s">
        <v>125</v>
      </c>
      <c r="C13" s="152">
        <v>2</v>
      </c>
      <c r="D13" s="152"/>
      <c r="E13" s="10">
        <f t="shared" si="0"/>
        <v>2</v>
      </c>
      <c r="F13" s="10">
        <f t="shared" ref="F13:F23" si="3">ROUND(E13*15*0.15,0)</f>
        <v>5</v>
      </c>
      <c r="G13" s="10"/>
      <c r="H13" s="10"/>
      <c r="I13" s="64">
        <f t="shared" si="1"/>
        <v>30</v>
      </c>
      <c r="J13" s="64">
        <f t="shared" si="2"/>
        <v>-30</v>
      </c>
      <c r="M13" s="74"/>
      <c r="N13" s="123" t="str">
        <f>A3</f>
        <v>Α’ Εξάμηνο   -  ΑΙΘΟΥΣΑ : 35</v>
      </c>
    </row>
    <row r="14" spans="1:14" ht="15.75">
      <c r="A14" s="8">
        <f>COUNTIF(B25:H157,B14)</f>
        <v>0</v>
      </c>
      <c r="B14" t="s">
        <v>126</v>
      </c>
      <c r="C14" s="152">
        <v>2</v>
      </c>
      <c r="D14" s="152"/>
      <c r="E14" s="10">
        <f t="shared" si="0"/>
        <v>2</v>
      </c>
      <c r="F14" s="10">
        <f t="shared" si="3"/>
        <v>5</v>
      </c>
      <c r="G14" s="10"/>
      <c r="H14" s="128"/>
      <c r="I14" s="64">
        <f t="shared" si="1"/>
        <v>30</v>
      </c>
      <c r="J14" s="64">
        <f t="shared" si="2"/>
        <v>-30</v>
      </c>
      <c r="M14" s="74"/>
      <c r="N14" s="123"/>
    </row>
    <row r="15" spans="1:14" ht="28.5" customHeight="1" thickBot="1">
      <c r="A15" s="8">
        <f>COUNTIF(B25:H157,B15)</f>
        <v>0</v>
      </c>
      <c r="B15" t="s">
        <v>112</v>
      </c>
      <c r="C15" s="127">
        <v>2</v>
      </c>
      <c r="D15" s="152"/>
      <c r="E15" s="10">
        <f t="shared" si="0"/>
        <v>2</v>
      </c>
      <c r="F15" s="10">
        <f t="shared" si="3"/>
        <v>5</v>
      </c>
      <c r="G15" s="10"/>
      <c r="H15" s="10"/>
      <c r="I15" s="64">
        <f t="shared" si="1"/>
        <v>30</v>
      </c>
      <c r="J15" s="64">
        <f t="shared" si="2"/>
        <v>-30</v>
      </c>
      <c r="M15" s="74"/>
      <c r="N15" s="125" t="str">
        <f>E4</f>
        <v>ΣΧΟΛΙΚΗ ΧΡΟΝΙΑ 2020-2021</v>
      </c>
    </row>
    <row r="16" spans="1:14">
      <c r="A16" s="8">
        <f>COUNTIF(B25:H157,B16)</f>
        <v>0</v>
      </c>
      <c r="B16" t="s">
        <v>46</v>
      </c>
      <c r="C16" s="127"/>
      <c r="D16" s="152">
        <v>3</v>
      </c>
      <c r="E16" s="10">
        <f t="shared" si="0"/>
        <v>3</v>
      </c>
      <c r="F16" s="10">
        <f t="shared" si="3"/>
        <v>7</v>
      </c>
      <c r="G16" s="10"/>
      <c r="H16" s="128"/>
      <c r="I16" s="64">
        <f t="shared" si="1"/>
        <v>45</v>
      </c>
      <c r="J16" s="64">
        <f t="shared" si="2"/>
        <v>-45</v>
      </c>
      <c r="M16" s="74"/>
    </row>
    <row r="17" spans="1:13" ht="53.25" customHeight="1">
      <c r="A17" s="8">
        <f>COUNTIF(B25:H157,B17)</f>
        <v>70</v>
      </c>
      <c r="B17" s="31"/>
      <c r="C17" s="32"/>
      <c r="D17" s="152"/>
      <c r="E17" s="10">
        <f>C17+D17</f>
        <v>0</v>
      </c>
      <c r="F17" s="10">
        <f t="shared" si="3"/>
        <v>0</v>
      </c>
      <c r="G17" s="10"/>
      <c r="H17" s="128"/>
      <c r="I17" s="64">
        <f t="shared" si="1"/>
        <v>0</v>
      </c>
      <c r="J17" s="64">
        <f t="shared" si="2"/>
        <v>70</v>
      </c>
      <c r="M17" s="74"/>
    </row>
    <row r="18" spans="1:13">
      <c r="A18" s="8"/>
      <c r="B18" s="31"/>
      <c r="C18" s="32"/>
      <c r="D18" s="32"/>
      <c r="E18" s="10">
        <f t="shared" si="0"/>
        <v>0</v>
      </c>
      <c r="F18" s="10">
        <f t="shared" si="3"/>
        <v>0</v>
      </c>
      <c r="G18" s="89"/>
      <c r="H18" s="10"/>
      <c r="I18" s="64">
        <f t="shared" si="1"/>
        <v>0</v>
      </c>
      <c r="J18" s="64">
        <f t="shared" si="2"/>
        <v>0</v>
      </c>
    </row>
    <row r="19" spans="1:13">
      <c r="A19" s="8"/>
      <c r="B19" s="31"/>
      <c r="C19" s="10"/>
      <c r="D19" s="10"/>
      <c r="E19" s="10">
        <f t="shared" si="0"/>
        <v>0</v>
      </c>
      <c r="F19" s="10">
        <f t="shared" si="3"/>
        <v>0</v>
      </c>
      <c r="G19" s="128"/>
      <c r="H19" s="10"/>
      <c r="I19" s="64">
        <f t="shared" si="1"/>
        <v>0</v>
      </c>
      <c r="J19" s="64">
        <f t="shared" si="2"/>
        <v>0</v>
      </c>
    </row>
    <row r="20" spans="1:13">
      <c r="A20" s="8"/>
      <c r="B20" s="10"/>
      <c r="C20" s="10"/>
      <c r="D20" s="10"/>
      <c r="E20" s="10">
        <f t="shared" si="0"/>
        <v>0</v>
      </c>
      <c r="F20" s="10">
        <f t="shared" si="3"/>
        <v>0</v>
      </c>
      <c r="G20" s="10"/>
      <c r="H20" s="10"/>
      <c r="I20" s="64">
        <f t="shared" si="1"/>
        <v>0</v>
      </c>
      <c r="J20" s="64">
        <f t="shared" si="2"/>
        <v>0</v>
      </c>
    </row>
    <row r="21" spans="1:13">
      <c r="A21" s="8"/>
      <c r="B21" s="10"/>
      <c r="C21" s="10"/>
      <c r="D21" s="10"/>
      <c r="E21" s="10">
        <f t="shared" si="0"/>
        <v>0</v>
      </c>
      <c r="F21" s="10">
        <f t="shared" si="3"/>
        <v>0</v>
      </c>
      <c r="G21" s="12"/>
      <c r="H21" s="12"/>
      <c r="I21" s="64">
        <f t="shared" si="1"/>
        <v>0</v>
      </c>
      <c r="J21" s="64">
        <f t="shared" si="2"/>
        <v>0</v>
      </c>
    </row>
    <row r="22" spans="1:13">
      <c r="A22" s="8"/>
      <c r="B22" s="10"/>
      <c r="C22" s="10"/>
      <c r="D22" s="10"/>
      <c r="E22" s="10">
        <f t="shared" si="0"/>
        <v>0</v>
      </c>
      <c r="F22" s="10">
        <f t="shared" si="3"/>
        <v>0</v>
      </c>
      <c r="G22" s="10"/>
      <c r="H22" s="10"/>
      <c r="I22" s="64">
        <f t="shared" si="1"/>
        <v>0</v>
      </c>
      <c r="J22" s="64">
        <f t="shared" si="2"/>
        <v>0</v>
      </c>
    </row>
    <row r="23" spans="1:13">
      <c r="A23" s="8"/>
      <c r="B23" s="10"/>
      <c r="C23" s="10"/>
      <c r="D23" s="10"/>
      <c r="E23" s="10">
        <f t="shared" si="0"/>
        <v>0</v>
      </c>
      <c r="F23" s="10">
        <f t="shared" si="3"/>
        <v>0</v>
      </c>
      <c r="G23" s="10"/>
      <c r="H23" s="10"/>
      <c r="I23" s="64">
        <f t="shared" si="1"/>
        <v>0</v>
      </c>
      <c r="J23" s="64">
        <f t="shared" si="2"/>
        <v>0</v>
      </c>
    </row>
    <row r="24" spans="1:13">
      <c r="A24" s="64">
        <f>SUM(A10:A23)</f>
        <v>70</v>
      </c>
      <c r="C24" s="64">
        <f>SUM(C10:C23)</f>
        <v>11</v>
      </c>
      <c r="D24" s="64">
        <f>SUM(D10:D23)</f>
        <v>9</v>
      </c>
    </row>
    <row r="28" spans="1:13" ht="31.5">
      <c r="A28" s="64">
        <v>1</v>
      </c>
      <c r="B28" s="5" t="s">
        <v>0</v>
      </c>
      <c r="C28" s="5" t="s">
        <v>1</v>
      </c>
      <c r="D28" s="5" t="str">
        <f>'Δ- ΣΤΕΛΕΧΟΣ ΔΙΟΙΚΗΣΗΣ '!D29</f>
        <v xml:space="preserve">ΔΕΥΤΕΡΑ   </v>
      </c>
      <c r="E28" s="5" t="str">
        <f>'Δ- ΣΤΕΛΕΧΟΣ ΔΙΟΙΚΗΣΗΣ '!E29</f>
        <v xml:space="preserve">ΤΡΙΤΗ </v>
      </c>
      <c r="F28" s="5" t="str">
        <f>'Δ- ΣΤΕΛΕΧΟΣ ΔΙΟΙΚΗΣΗΣ '!F29</f>
        <v xml:space="preserve">ΤΕΤΑΡΤΗ </v>
      </c>
      <c r="G28" s="5" t="str">
        <f>'Δ- ΣΤΕΛΕΧΟΣ ΔΙΟΙΚΗΣΗΣ '!G29</f>
        <v xml:space="preserve">ΠΕΜΠΤΗ  </v>
      </c>
      <c r="H28" s="5" t="str">
        <f>'Δ- ΣΤΕΛΕΧΟΣ ΔΙΟΙΚΗΣΗΣ '!H29</f>
        <v>ΠΑΡΑΣΚΕΥΗ 01/10/2021</v>
      </c>
    </row>
    <row r="29" spans="1:13">
      <c r="B29" s="6">
        <v>1</v>
      </c>
      <c r="C29" s="15" t="s">
        <v>11</v>
      </c>
      <c r="D29" s="78"/>
      <c r="E29" s="78"/>
      <c r="F29" s="31"/>
      <c r="G29" s="31"/>
      <c r="H29" s="31"/>
    </row>
    <row r="30" spans="1:13">
      <c r="B30" s="6">
        <v>2</v>
      </c>
      <c r="C30" s="15" t="s">
        <v>12</v>
      </c>
      <c r="D30" s="78"/>
      <c r="E30" s="78"/>
      <c r="F30" s="31"/>
      <c r="G30" s="31"/>
      <c r="H30" s="31"/>
    </row>
    <row r="31" spans="1:13">
      <c r="B31" s="6">
        <v>3</v>
      </c>
      <c r="C31" s="15" t="s">
        <v>13</v>
      </c>
      <c r="D31" s="78"/>
      <c r="E31" s="78"/>
      <c r="F31" s="31"/>
      <c r="G31" s="31"/>
      <c r="H31" s="31"/>
    </row>
    <row r="32" spans="1:13">
      <c r="B32" s="6">
        <v>4</v>
      </c>
      <c r="C32" s="15" t="s">
        <v>14</v>
      </c>
      <c r="D32" s="78"/>
      <c r="E32" s="78"/>
      <c r="F32" s="31"/>
      <c r="G32" s="31"/>
      <c r="H32" s="31"/>
    </row>
    <row r="33" spans="1:8">
      <c r="B33" s="100">
        <v>5</v>
      </c>
      <c r="C33" s="15" t="s">
        <v>15</v>
      </c>
      <c r="D33" s="78"/>
      <c r="E33" s="78"/>
      <c r="F33" s="31"/>
      <c r="G33" s="31"/>
      <c r="H33" s="2"/>
    </row>
    <row r="34" spans="1:8">
      <c r="D34" s="31"/>
    </row>
    <row r="35" spans="1:8" ht="31.5">
      <c r="A35" s="64">
        <v>2</v>
      </c>
      <c r="B35" s="5" t="s">
        <v>0</v>
      </c>
      <c r="C35" s="5" t="s">
        <v>1</v>
      </c>
      <c r="D35" s="5" t="str">
        <f>'Δ- ΣΤΕΛΕΧΟΣ ΔΙΟΙΚΗΣΗΣ '!D36</f>
        <v>ΔΕΥΤΕΡΑ  04/10/2021</v>
      </c>
      <c r="E35" s="5" t="str">
        <f>'Δ- ΣΤΕΛΕΧΟΣ ΔΙΟΙΚΗΣΗΣ '!E36</f>
        <v>ΤΡΙΤΗ 05/10/2021</v>
      </c>
      <c r="F35" s="5" t="str">
        <f>'Δ- ΣΤΕΛΕΧΟΣ ΔΙΟΙΚΗΣΗΣ '!F36</f>
        <v>ΤΕΤΑΡΤΗ 06/10/2021</v>
      </c>
      <c r="G35" s="5" t="str">
        <f>'Δ- ΣΤΕΛΕΧΟΣ ΔΙΟΙΚΗΣΗΣ '!G36</f>
        <v>ΠΕΜΠΤΗ  07/10/2021</v>
      </c>
      <c r="H35" s="5" t="str">
        <f>'Δ- ΣΤΕΛΕΧΟΣ ΔΙΟΙΚΗΣΗΣ '!H36</f>
        <v>ΠΑΡΑΣΚΕΥΗ 08/10/2021</v>
      </c>
    </row>
    <row r="36" spans="1:8">
      <c r="B36" s="6">
        <v>1</v>
      </c>
      <c r="C36" s="15" t="s">
        <v>11</v>
      </c>
      <c r="D36" s="31"/>
      <c r="E36" s="31"/>
      <c r="F36" s="31"/>
      <c r="G36" s="31"/>
      <c r="H36" s="31"/>
    </row>
    <row r="37" spans="1:8">
      <c r="B37" s="6">
        <v>2</v>
      </c>
      <c r="C37" s="15" t="s">
        <v>12</v>
      </c>
      <c r="D37" s="31"/>
      <c r="E37" s="31"/>
      <c r="F37" s="31"/>
      <c r="G37" s="31"/>
      <c r="H37" s="31"/>
    </row>
    <row r="38" spans="1:8">
      <c r="B38" s="6">
        <v>3</v>
      </c>
      <c r="C38" s="15" t="s">
        <v>13</v>
      </c>
      <c r="D38" s="31"/>
      <c r="E38" s="31"/>
      <c r="F38" s="31"/>
      <c r="G38" s="31"/>
      <c r="H38" s="31"/>
    </row>
    <row r="39" spans="1:8">
      <c r="B39" s="6">
        <v>4</v>
      </c>
      <c r="C39" s="15" t="s">
        <v>14</v>
      </c>
      <c r="D39" s="31"/>
      <c r="E39" s="31"/>
      <c r="F39" s="31"/>
      <c r="G39" s="31"/>
      <c r="H39" s="31"/>
    </row>
    <row r="40" spans="1:8">
      <c r="B40" s="100">
        <v>5</v>
      </c>
      <c r="C40" s="15" t="s">
        <v>15</v>
      </c>
      <c r="D40" s="31"/>
      <c r="E40" s="31"/>
      <c r="F40" s="31"/>
      <c r="G40" s="127"/>
      <c r="H40" s="2"/>
    </row>
    <row r="41" spans="1:8">
      <c r="D41" s="31"/>
      <c r="E41" s="110"/>
      <c r="F41" s="110"/>
      <c r="G41" s="110"/>
      <c r="H41" s="110"/>
    </row>
    <row r="42" spans="1:8" ht="31.5">
      <c r="A42" s="64">
        <v>3</v>
      </c>
      <c r="B42" s="5" t="s">
        <v>0</v>
      </c>
      <c r="C42" s="5" t="s">
        <v>1</v>
      </c>
      <c r="D42" s="5" t="str">
        <f>'Δ- ΣΤΕΛΕΧΟΣ ΔΙΟΙΚΗΣΗΣ '!D43</f>
        <v>ΔΕΥΤΕΡΑ  14/2/2022</v>
      </c>
      <c r="E42" s="5" t="str">
        <f>'Δ- ΣΤΕΛΕΧΟΣ ΔΙΟΙΚΗΣΗΣ '!E43</f>
        <v>ΤΡΙΤΗ  15/2/2022</v>
      </c>
      <c r="F42" s="5" t="str">
        <f>'Δ- ΣΤΕΛΕΧΟΣ ΔΙΟΙΚΗΣΗΣ '!F43</f>
        <v>ΤΕΤΑΡΤΗ  16/2/2022</v>
      </c>
      <c r="G42" s="5" t="str">
        <f>'Δ- ΣΤΕΛΕΧΟΣ ΔΙΟΙΚΗΣΗΣ '!G43</f>
        <v>ΠΕΜΠΤΗ  17/2/2022</v>
      </c>
      <c r="H42" s="5" t="str">
        <f>'Δ- ΣΤΕΛΕΧΟΣ ΔΙΟΙΚΗΣΗΣ '!H43</f>
        <v>ΠΑΡΑΣΚΕΥΗ  18/2/2022</v>
      </c>
    </row>
    <row r="43" spans="1:8">
      <c r="B43" s="6">
        <v>1</v>
      </c>
      <c r="C43" s="15" t="s">
        <v>11</v>
      </c>
      <c r="D43" s="31"/>
      <c r="E43" s="31"/>
      <c r="F43" s="31"/>
      <c r="G43" s="31"/>
      <c r="H43" s="31"/>
    </row>
    <row r="44" spans="1:8">
      <c r="B44" s="6">
        <v>2</v>
      </c>
      <c r="C44" s="15" t="s">
        <v>12</v>
      </c>
      <c r="D44" s="31"/>
      <c r="E44" s="31"/>
      <c r="F44" s="31"/>
      <c r="G44" s="31"/>
      <c r="H44" s="31"/>
    </row>
    <row r="45" spans="1:8">
      <c r="B45" s="6">
        <v>3</v>
      </c>
      <c r="C45" s="15" t="s">
        <v>13</v>
      </c>
      <c r="D45" s="31"/>
      <c r="E45" s="31"/>
      <c r="F45" s="31"/>
      <c r="G45" s="31"/>
      <c r="H45" s="31"/>
    </row>
    <row r="46" spans="1:8">
      <c r="B46" s="6">
        <v>4</v>
      </c>
      <c r="C46" s="15" t="s">
        <v>14</v>
      </c>
      <c r="D46" s="31"/>
      <c r="E46" s="31"/>
      <c r="F46" s="31"/>
      <c r="G46" s="31"/>
      <c r="H46" s="31"/>
    </row>
    <row r="47" spans="1:8">
      <c r="B47" s="100">
        <v>5</v>
      </c>
      <c r="C47" s="15" t="s">
        <v>15</v>
      </c>
      <c r="D47" s="31"/>
      <c r="E47" s="31"/>
      <c r="F47" s="31"/>
      <c r="G47" s="31"/>
      <c r="H47" s="2"/>
    </row>
    <row r="48" spans="1:8">
      <c r="D48" s="31"/>
      <c r="E48" s="110"/>
      <c r="F48" s="110"/>
      <c r="G48" s="110"/>
      <c r="H48" s="110"/>
    </row>
    <row r="49" spans="1:8" ht="31.5">
      <c r="B49" s="5" t="s">
        <v>0</v>
      </c>
      <c r="C49" s="5" t="s">
        <v>1</v>
      </c>
      <c r="D49" s="5" t="str">
        <f>'Δ- ΣΤΕΛΕΧΟΣ ΔΙΟΙΚΗΣΗΣ '!D50</f>
        <v>ΔΕΥΤΕΡΑ  21/2/2022</v>
      </c>
      <c r="E49" s="5" t="str">
        <f>'Δ- ΣΤΕΛΕΧΟΣ ΔΙΟΙΚΗΣΗΣ '!E50</f>
        <v>ΤΡΙΤΗ 22/2/2022</v>
      </c>
      <c r="F49" s="5" t="str">
        <f>'Δ- ΣΤΕΛΕΧΟΣ ΔΙΟΙΚΗΣΗΣ '!F50</f>
        <v>ΤΕΤΑΡΤΗ  23/2/2022</v>
      </c>
      <c r="G49" s="5" t="str">
        <f>'Δ- ΣΤΕΛΕΧΟΣ ΔΙΟΙΚΗΣΗΣ '!G50</f>
        <v>ΠΕΜΠΤΗ  24/2/2022</v>
      </c>
      <c r="H49" s="5" t="str">
        <f>'Δ- ΣΤΕΛΕΧΟΣ ΔΙΟΙΚΗΣΗΣ '!H50</f>
        <v>ΠΑΡΑΣΚΕΥΗ  25/2/2022</v>
      </c>
    </row>
    <row r="50" spans="1:8">
      <c r="A50" s="64">
        <v>4</v>
      </c>
      <c r="B50" s="6">
        <v>1</v>
      </c>
      <c r="C50" s="15" t="s">
        <v>11</v>
      </c>
      <c r="D50" s="31"/>
      <c r="E50" s="31"/>
      <c r="F50" s="31"/>
      <c r="G50" s="31"/>
      <c r="H50" s="31"/>
    </row>
    <row r="51" spans="1:8">
      <c r="B51" s="6">
        <v>2</v>
      </c>
      <c r="C51" s="15" t="s">
        <v>12</v>
      </c>
      <c r="D51" s="31"/>
      <c r="E51" s="31"/>
      <c r="F51" s="31"/>
      <c r="G51" s="31"/>
      <c r="H51" s="31"/>
    </row>
    <row r="52" spans="1:8">
      <c r="B52" s="6">
        <v>3</v>
      </c>
      <c r="C52" s="15" t="s">
        <v>13</v>
      </c>
      <c r="D52" s="31"/>
      <c r="E52" s="31"/>
      <c r="F52" s="31"/>
      <c r="G52" s="31"/>
      <c r="H52" s="31"/>
    </row>
    <row r="53" spans="1:8">
      <c r="B53" s="6">
        <v>4</v>
      </c>
      <c r="C53" s="15" t="s">
        <v>14</v>
      </c>
      <c r="D53" s="31"/>
      <c r="E53" s="31"/>
      <c r="F53" s="31"/>
      <c r="G53" s="31"/>
      <c r="H53" s="31"/>
    </row>
    <row r="54" spans="1:8">
      <c r="B54" s="100">
        <v>5</v>
      </c>
      <c r="C54" s="15" t="s">
        <v>15</v>
      </c>
      <c r="D54" s="31"/>
      <c r="E54" s="31"/>
      <c r="F54" s="31"/>
      <c r="G54" s="31"/>
      <c r="H54" s="2"/>
    </row>
    <row r="55" spans="1:8" ht="32.25" customHeight="1">
      <c r="A55" s="64">
        <v>5</v>
      </c>
      <c r="B55" s="5" t="s">
        <v>0</v>
      </c>
      <c r="C55" s="5" t="s">
        <v>1</v>
      </c>
      <c r="D55" s="5">
        <f>'Δ- ΣΤΕΛΕΧΟΣ ΔΙΟΙΚΗΣΗΣ '!D56</f>
        <v>0</v>
      </c>
      <c r="E55" s="5">
        <f>'Δ- ΣΤΕΛΕΧΟΣ ΔΙΟΙΚΗΣΗΣ '!E56</f>
        <v>0</v>
      </c>
      <c r="F55" s="5">
        <f>'Δ- ΣΤΕΛΕΧΟΣ ΔΙΟΙΚΗΣΗΣ '!F56</f>
        <v>0</v>
      </c>
      <c r="G55" s="5">
        <f>'Δ- ΣΤΕΛΕΧΟΣ ΔΙΟΙΚΗΣΗΣ '!G56</f>
        <v>0</v>
      </c>
      <c r="H55" s="5">
        <f>'Δ- ΣΤΕΛΕΧΟΣ ΔΙΟΙΚΗΣΗΣ '!H56</f>
        <v>0</v>
      </c>
    </row>
    <row r="56" spans="1:8">
      <c r="B56" s="6">
        <v>1</v>
      </c>
      <c r="C56" s="15" t="s">
        <v>11</v>
      </c>
      <c r="D56" s="31"/>
      <c r="E56" s="31"/>
      <c r="F56" s="78" t="s">
        <v>150</v>
      </c>
      <c r="G56" s="31"/>
      <c r="H56" s="31"/>
    </row>
    <row r="57" spans="1:8">
      <c r="B57" s="6">
        <v>2</v>
      </c>
      <c r="C57" s="15" t="s">
        <v>12</v>
      </c>
      <c r="D57" s="31"/>
      <c r="E57" s="31"/>
      <c r="F57" s="31"/>
      <c r="G57" s="31"/>
      <c r="H57" s="31"/>
    </row>
    <row r="58" spans="1:8">
      <c r="B58" s="6">
        <v>3</v>
      </c>
      <c r="C58" s="15" t="s">
        <v>13</v>
      </c>
      <c r="D58" s="31"/>
      <c r="E58" s="31"/>
      <c r="F58" s="31"/>
      <c r="G58" s="31"/>
      <c r="H58" s="31"/>
    </row>
    <row r="59" spans="1:8">
      <c r="B59" s="6">
        <v>4</v>
      </c>
      <c r="C59" s="15" t="s">
        <v>14</v>
      </c>
      <c r="D59" s="31"/>
      <c r="E59" s="31"/>
      <c r="F59" s="31"/>
      <c r="G59" s="31"/>
      <c r="H59" s="31"/>
    </row>
    <row r="60" spans="1:8">
      <c r="B60" s="100">
        <v>5</v>
      </c>
      <c r="C60" s="15" t="s">
        <v>15</v>
      </c>
      <c r="D60" s="31"/>
      <c r="E60" s="31"/>
      <c r="F60" s="31"/>
      <c r="G60" s="31"/>
      <c r="H60" s="2"/>
    </row>
    <row r="61" spans="1:8">
      <c r="D61" s="31"/>
      <c r="E61" s="110"/>
      <c r="F61" s="110"/>
      <c r="G61" s="110"/>
      <c r="H61" s="110"/>
    </row>
    <row r="62" spans="1:8" ht="15.75">
      <c r="A62" s="64">
        <v>6</v>
      </c>
      <c r="B62" s="5" t="s">
        <v>0</v>
      </c>
      <c r="C62" s="5" t="s">
        <v>1</v>
      </c>
      <c r="D62" s="5">
        <f>'Δ- ΣΤΕΛΕΧΟΣ ΔΙΟΙΚΗΣΗΣ '!D63</f>
        <v>0</v>
      </c>
      <c r="E62" s="5">
        <f>'Δ- ΣΤΕΛΕΧΟΣ ΔΙΟΙΚΗΣΗΣ '!E63</f>
        <v>0</v>
      </c>
      <c r="F62" s="5">
        <f>'Δ- ΣΤΕΛΕΧΟΣ ΔΙΟΙΚΗΣΗΣ '!F63</f>
        <v>0</v>
      </c>
      <c r="G62" s="5">
        <f>'Δ- ΣΤΕΛΕΧΟΣ ΔΙΟΙΚΗΣΗΣ '!G63</f>
        <v>0</v>
      </c>
      <c r="H62" s="5">
        <f>'Δ- ΣΤΕΛΕΧΟΣ ΔΙΟΙΚΗΣΗΣ '!H63</f>
        <v>0</v>
      </c>
    </row>
    <row r="63" spans="1:8">
      <c r="B63" s="6">
        <v>1</v>
      </c>
      <c r="C63" s="15" t="s">
        <v>11</v>
      </c>
      <c r="D63" s="31"/>
      <c r="E63" s="31"/>
      <c r="F63" s="31"/>
      <c r="G63" s="31"/>
      <c r="H63" s="31"/>
    </row>
    <row r="64" spans="1:8">
      <c r="B64" s="6">
        <v>2</v>
      </c>
      <c r="C64" s="15" t="s">
        <v>12</v>
      </c>
      <c r="D64" s="31"/>
      <c r="E64" s="31"/>
      <c r="F64" s="31"/>
      <c r="G64" s="31"/>
      <c r="H64" s="31"/>
    </row>
    <row r="65" spans="1:8">
      <c r="B65" s="6">
        <v>3</v>
      </c>
      <c r="C65" s="15" t="s">
        <v>13</v>
      </c>
      <c r="D65" s="31"/>
      <c r="E65" s="31"/>
      <c r="F65" s="31"/>
      <c r="G65" s="31"/>
      <c r="H65" s="31"/>
    </row>
    <row r="66" spans="1:8">
      <c r="B66" s="6">
        <v>4</v>
      </c>
      <c r="C66" s="15" t="s">
        <v>14</v>
      </c>
      <c r="D66" s="31"/>
      <c r="E66" s="31"/>
      <c r="F66" s="31"/>
      <c r="G66" s="31"/>
      <c r="H66" s="31"/>
    </row>
    <row r="67" spans="1:8">
      <c r="B67" s="100">
        <v>5</v>
      </c>
      <c r="C67" s="15" t="s">
        <v>15</v>
      </c>
      <c r="D67" s="31"/>
      <c r="E67" s="31"/>
      <c r="F67" s="31"/>
      <c r="G67" s="31"/>
      <c r="H67" s="2"/>
    </row>
    <row r="68" spans="1:8">
      <c r="D68" s="31"/>
      <c r="E68" s="110"/>
      <c r="F68" s="31"/>
      <c r="G68" s="110"/>
      <c r="H68" s="110"/>
    </row>
    <row r="69" spans="1:8" ht="15.75">
      <c r="A69" s="64">
        <v>7</v>
      </c>
      <c r="B69" s="5" t="s">
        <v>0</v>
      </c>
      <c r="C69" s="5" t="s">
        <v>1</v>
      </c>
      <c r="D69" s="5">
        <f>'Δ- ΣΤΕΛΕΧΟΣ ΔΙΟΙΚΗΣΗΣ '!D70</f>
        <v>0</v>
      </c>
      <c r="E69" s="5">
        <f>'Δ- ΣΤΕΛΕΧΟΣ ΔΙΟΙΚΗΣΗΣ '!E70</f>
        <v>0</v>
      </c>
      <c r="F69" s="5">
        <f>'Δ- ΣΤΕΛΕΧΟΣ ΔΙΟΙΚΗΣΗΣ '!F70</f>
        <v>0</v>
      </c>
      <c r="G69" s="5">
        <f>'Δ- ΣΤΕΛΕΧΟΣ ΔΙΟΙΚΗΣΗΣ '!G70</f>
        <v>0</v>
      </c>
      <c r="H69" s="5">
        <f>'Δ- ΣΤΕΛΕΧΟΣ ΔΙΟΙΚΗΣΗΣ '!H70</f>
        <v>0</v>
      </c>
    </row>
    <row r="70" spans="1:8">
      <c r="B70" s="6">
        <v>1</v>
      </c>
      <c r="C70" s="15" t="s">
        <v>11</v>
      </c>
      <c r="D70" s="31"/>
      <c r="E70" s="31"/>
      <c r="F70" s="31"/>
      <c r="G70" s="31"/>
      <c r="H70" s="31"/>
    </row>
    <row r="71" spans="1:8">
      <c r="B71" s="6">
        <v>2</v>
      </c>
      <c r="C71" s="15" t="s">
        <v>12</v>
      </c>
      <c r="D71" s="31"/>
      <c r="E71" s="31"/>
      <c r="F71" s="31"/>
      <c r="G71" s="31"/>
      <c r="H71" s="31"/>
    </row>
    <row r="72" spans="1:8">
      <c r="B72" s="6">
        <v>3</v>
      </c>
      <c r="C72" s="15" t="s">
        <v>13</v>
      </c>
      <c r="D72" s="31"/>
      <c r="E72" s="31"/>
      <c r="F72" s="31"/>
      <c r="G72" s="31"/>
      <c r="H72" s="31"/>
    </row>
    <row r="73" spans="1:8">
      <c r="B73" s="6">
        <v>4</v>
      </c>
      <c r="C73" s="15" t="s">
        <v>14</v>
      </c>
      <c r="D73" s="31"/>
      <c r="E73" s="31"/>
      <c r="F73" s="31"/>
      <c r="G73" s="31"/>
      <c r="H73" s="31"/>
    </row>
    <row r="74" spans="1:8">
      <c r="B74" s="100">
        <v>5</v>
      </c>
      <c r="C74" s="15" t="s">
        <v>15</v>
      </c>
      <c r="D74" s="31"/>
      <c r="E74" s="31"/>
      <c r="F74" s="31"/>
      <c r="G74" s="31"/>
      <c r="H74" s="2"/>
    </row>
    <row r="75" spans="1:8">
      <c r="D75" s="31"/>
      <c r="E75" s="110"/>
      <c r="F75" s="31"/>
      <c r="G75" s="110"/>
      <c r="H75" s="110"/>
    </row>
    <row r="76" spans="1:8" ht="15.75">
      <c r="A76" s="64">
        <v>8</v>
      </c>
      <c r="B76" s="5" t="s">
        <v>0</v>
      </c>
      <c r="C76" s="5" t="s">
        <v>1</v>
      </c>
      <c r="D76" s="5">
        <f>'Δ- ΣΤΕΛΕΧΟΣ ΔΙΟΙΚΗΣΗΣ '!D77</f>
        <v>0</v>
      </c>
      <c r="E76" s="5">
        <f>'Δ- ΣΤΕΛΕΧΟΣ ΔΙΟΙΚΗΣΗΣ '!E77</f>
        <v>0</v>
      </c>
      <c r="F76" s="5">
        <f>'Δ- ΣΤΕΛΕΧΟΣ ΔΙΟΙΚΗΣΗΣ '!F77</f>
        <v>0</v>
      </c>
      <c r="G76" s="5">
        <f>'Δ- ΣΤΕΛΕΧΟΣ ΔΙΟΙΚΗΣΗΣ '!G77</f>
        <v>0</v>
      </c>
      <c r="H76" s="5">
        <f>'Δ- ΣΤΕΛΕΧΟΣ ΔΙΟΙΚΗΣΗΣ '!H77</f>
        <v>0</v>
      </c>
    </row>
    <row r="77" spans="1:8">
      <c r="B77" s="6">
        <v>1</v>
      </c>
      <c r="C77" s="15" t="s">
        <v>11</v>
      </c>
      <c r="D77" s="31"/>
      <c r="E77" s="31"/>
      <c r="F77" s="31"/>
      <c r="G77" s="31"/>
      <c r="H77" s="31"/>
    </row>
    <row r="78" spans="1:8">
      <c r="B78" s="6">
        <v>2</v>
      </c>
      <c r="C78" s="15" t="s">
        <v>12</v>
      </c>
      <c r="D78" s="31"/>
      <c r="E78" s="31"/>
      <c r="F78" s="31"/>
      <c r="G78" s="31"/>
      <c r="H78" s="31"/>
    </row>
    <row r="79" spans="1:8">
      <c r="B79" s="6">
        <v>3</v>
      </c>
      <c r="C79" s="15" t="s">
        <v>13</v>
      </c>
      <c r="D79" s="31"/>
      <c r="E79" s="31"/>
      <c r="F79" s="31"/>
      <c r="G79" s="31"/>
      <c r="H79" s="31"/>
    </row>
    <row r="80" spans="1:8">
      <c r="B80" s="6">
        <v>4</v>
      </c>
      <c r="C80" s="15" t="s">
        <v>14</v>
      </c>
      <c r="D80" s="31"/>
      <c r="E80" s="31"/>
      <c r="F80" s="31"/>
      <c r="G80" s="31"/>
      <c r="H80" s="31"/>
    </row>
    <row r="81" spans="1:13">
      <c r="B81" s="100">
        <v>5</v>
      </c>
      <c r="C81" s="15" t="s">
        <v>15</v>
      </c>
      <c r="D81" s="31"/>
      <c r="E81" s="31"/>
      <c r="F81" s="31"/>
      <c r="G81" s="31"/>
      <c r="H81" s="78"/>
    </row>
    <row r="82" spans="1:13">
      <c r="D82" s="31"/>
      <c r="E82" s="110"/>
      <c r="F82" s="31"/>
      <c r="G82" s="110"/>
      <c r="H82" s="110"/>
    </row>
    <row r="83" spans="1:13" ht="15.75">
      <c r="A83" s="64">
        <v>9</v>
      </c>
      <c r="B83" s="5" t="s">
        <v>0</v>
      </c>
      <c r="C83" s="5" t="s">
        <v>1</v>
      </c>
      <c r="D83" s="5">
        <f>'Δ- ΣΤΕΛΕΧΟΣ ΔΙΟΙΚΗΣΗΣ '!D84</f>
        <v>0</v>
      </c>
      <c r="E83" s="5">
        <f>'Δ- ΣΤΕΛΕΧΟΣ ΔΙΟΙΚΗΣΗΣ '!E84</f>
        <v>0</v>
      </c>
      <c r="F83" s="5">
        <f>'Δ- ΣΤΕΛΕΧΟΣ ΔΙΟΙΚΗΣΗΣ '!F84</f>
        <v>0</v>
      </c>
      <c r="G83" s="5">
        <f>'Δ- ΣΤΕΛΕΧΟΣ ΔΙΟΙΚΗΣΗΣ '!G84</f>
        <v>0</v>
      </c>
      <c r="H83" s="5">
        <f>'Δ- ΣΤΕΛΕΧΟΣ ΔΙΟΙΚΗΣΗΣ '!H84</f>
        <v>0</v>
      </c>
    </row>
    <row r="84" spans="1:13">
      <c r="B84" s="6">
        <v>1</v>
      </c>
      <c r="C84" s="15" t="s">
        <v>11</v>
      </c>
      <c r="D84" s="31"/>
      <c r="E84" s="78"/>
      <c r="F84" s="31"/>
      <c r="G84" s="31"/>
      <c r="H84" s="31"/>
      <c r="M84" s="17"/>
    </row>
    <row r="85" spans="1:13" ht="15.75">
      <c r="B85" s="6">
        <v>2</v>
      </c>
      <c r="C85" s="15" t="s">
        <v>12</v>
      </c>
      <c r="D85" s="31"/>
      <c r="E85" s="78"/>
      <c r="F85" s="31"/>
      <c r="G85" s="31"/>
      <c r="H85" s="31"/>
      <c r="M85" s="129"/>
    </row>
    <row r="86" spans="1:13" ht="15.75">
      <c r="B86" s="6">
        <v>3</v>
      </c>
      <c r="C86" s="15" t="s">
        <v>13</v>
      </c>
      <c r="D86" s="31"/>
      <c r="E86" s="78"/>
      <c r="F86" s="31"/>
      <c r="G86" s="31"/>
      <c r="H86" s="31"/>
      <c r="M86" s="129"/>
    </row>
    <row r="87" spans="1:13">
      <c r="B87" s="6">
        <v>4</v>
      </c>
      <c r="C87" s="15" t="s">
        <v>14</v>
      </c>
      <c r="D87" s="31"/>
      <c r="E87" s="78"/>
      <c r="F87" s="31"/>
      <c r="G87" s="31"/>
      <c r="H87" s="31"/>
      <c r="M87" s="490"/>
    </row>
    <row r="88" spans="1:13">
      <c r="B88" s="100">
        <v>5</v>
      </c>
      <c r="C88" s="15" t="s">
        <v>15</v>
      </c>
      <c r="D88" s="31"/>
      <c r="E88" s="31"/>
      <c r="F88" s="31"/>
      <c r="G88" s="31"/>
      <c r="H88" s="31"/>
      <c r="M88" s="490"/>
    </row>
    <row r="89" spans="1:13" ht="15.75">
      <c r="D89" s="31"/>
      <c r="E89" s="110"/>
      <c r="F89" s="110"/>
      <c r="G89" s="110"/>
      <c r="H89" s="110"/>
      <c r="M89" s="129"/>
    </row>
    <row r="90" spans="1:13" ht="15.75">
      <c r="A90" s="64">
        <v>10</v>
      </c>
      <c r="B90" s="224" t="s">
        <v>0</v>
      </c>
      <c r="C90" s="224" t="s">
        <v>1</v>
      </c>
      <c r="D90" s="224">
        <f>'Δ- ΣΤΕΛΕΧΟΣ ΔΙΟΙΚΗΣΗΣ '!D91</f>
        <v>0</v>
      </c>
      <c r="E90" s="224">
        <f>'Δ- ΣΤΕΛΕΧΟΣ ΔΙΟΙΚΗΣΗΣ '!E91</f>
        <v>0</v>
      </c>
      <c r="F90" s="224">
        <f>'Δ- ΣΤΕΛΕΧΟΣ ΔΙΟΙΚΗΣΗΣ '!F91</f>
        <v>0</v>
      </c>
      <c r="G90" s="224">
        <f>'Δ- ΣΤΕΛΕΧΟΣ ΔΙΟΙΚΗΣΗΣ '!G91</f>
        <v>0</v>
      </c>
      <c r="H90" s="224">
        <f>'Δ- ΣΤΕΛΕΧΟΣ ΔΙΟΙΚΗΣΗΣ '!H91</f>
        <v>0</v>
      </c>
      <c r="M90" s="129"/>
    </row>
    <row r="91" spans="1:13" ht="15.75">
      <c r="B91" s="6">
        <v>1</v>
      </c>
      <c r="C91" s="15" t="s">
        <v>11</v>
      </c>
      <c r="D91" s="31"/>
      <c r="E91" s="31"/>
      <c r="F91" s="31"/>
      <c r="G91" s="31"/>
      <c r="H91" s="31"/>
      <c r="M91" s="129"/>
    </row>
    <row r="92" spans="1:13" ht="15.75">
      <c r="B92" s="6">
        <v>2</v>
      </c>
      <c r="C92" s="15" t="s">
        <v>12</v>
      </c>
      <c r="D92" s="31"/>
      <c r="E92" s="31"/>
      <c r="F92" s="31"/>
      <c r="G92" s="31"/>
      <c r="H92" s="31"/>
      <c r="M92" s="129"/>
    </row>
    <row r="93" spans="1:13" ht="15.75">
      <c r="B93" s="6">
        <v>3</v>
      </c>
      <c r="C93" s="15" t="s">
        <v>13</v>
      </c>
      <c r="D93" s="31"/>
      <c r="E93" s="31"/>
      <c r="F93" s="31"/>
      <c r="G93" s="31"/>
      <c r="H93" s="31"/>
      <c r="M93" s="129"/>
    </row>
    <row r="94" spans="1:13" ht="15.75">
      <c r="B94" s="6">
        <v>4</v>
      </c>
      <c r="C94" s="15" t="s">
        <v>14</v>
      </c>
      <c r="D94" s="31"/>
      <c r="E94" s="31"/>
      <c r="F94" s="31"/>
      <c r="G94" s="31"/>
      <c r="H94" s="31"/>
      <c r="M94" s="129"/>
    </row>
    <row r="95" spans="1:13" ht="15.75">
      <c r="B95" s="100">
        <v>5</v>
      </c>
      <c r="C95" s="15" t="s">
        <v>15</v>
      </c>
      <c r="D95" s="31"/>
      <c r="E95" s="31"/>
      <c r="F95" s="31"/>
      <c r="G95" s="31"/>
      <c r="H95" s="31"/>
      <c r="M95" s="129"/>
    </row>
    <row r="96" spans="1:13">
      <c r="D96" s="31"/>
      <c r="E96" s="110"/>
      <c r="F96" s="110"/>
      <c r="G96" s="110"/>
      <c r="H96" s="110"/>
    </row>
    <row r="97" spans="1:8" ht="15.75">
      <c r="A97" s="64">
        <v>11</v>
      </c>
      <c r="B97" s="5" t="s">
        <v>0</v>
      </c>
      <c r="C97" s="5" t="s">
        <v>1</v>
      </c>
      <c r="D97" s="5">
        <f>'Δ- ΣΤΕΛΕΧΟΣ ΔΙΟΙΚΗΣΗΣ '!D98</f>
        <v>0</v>
      </c>
      <c r="E97" s="5">
        <f>'Δ- ΣΤΕΛΕΧΟΣ ΔΙΟΙΚΗΣΗΣ '!E98</f>
        <v>0</v>
      </c>
      <c r="F97" s="5">
        <f>'Δ- ΣΤΕΛΕΧΟΣ ΔΙΟΙΚΗΣΗΣ '!F98</f>
        <v>0</v>
      </c>
      <c r="G97" s="5">
        <f>'Δ- ΣΤΕΛΕΧΟΣ ΔΙΟΙΚΗΣΗΣ '!G98</f>
        <v>0</v>
      </c>
      <c r="H97" s="5">
        <f>'Δ- ΣΤΕΛΕΧΟΣ ΔΙΟΙΚΗΣΗΣ '!H98</f>
        <v>0</v>
      </c>
    </row>
    <row r="98" spans="1:8">
      <c r="B98" s="6">
        <v>1</v>
      </c>
      <c r="C98" s="15" t="s">
        <v>11</v>
      </c>
      <c r="D98" s="31"/>
      <c r="E98" s="31"/>
      <c r="F98" s="31"/>
      <c r="G98" s="31"/>
      <c r="H98" s="31"/>
    </row>
    <row r="99" spans="1:8">
      <c r="B99" s="6">
        <v>2</v>
      </c>
      <c r="C99" s="15" t="s">
        <v>12</v>
      </c>
      <c r="D99" s="31"/>
      <c r="E99" s="31"/>
      <c r="F99" s="31"/>
      <c r="G99" s="31"/>
      <c r="H99" s="31"/>
    </row>
    <row r="100" spans="1:8">
      <c r="B100" s="6">
        <v>3</v>
      </c>
      <c r="C100" s="15" t="s">
        <v>13</v>
      </c>
      <c r="D100" s="31"/>
      <c r="E100" s="31"/>
      <c r="F100" s="31"/>
      <c r="G100" s="31"/>
      <c r="H100" s="31"/>
    </row>
    <row r="101" spans="1:8">
      <c r="B101" s="6">
        <v>4</v>
      </c>
      <c r="C101" s="15" t="s">
        <v>14</v>
      </c>
      <c r="D101" s="31"/>
      <c r="E101" s="31"/>
      <c r="F101" s="31"/>
      <c r="G101" s="31"/>
      <c r="H101" s="31"/>
    </row>
    <row r="102" spans="1:8">
      <c r="B102" s="100">
        <v>5</v>
      </c>
      <c r="C102" s="15" t="s">
        <v>15</v>
      </c>
      <c r="D102" s="31"/>
      <c r="E102" s="31"/>
      <c r="F102" s="31"/>
      <c r="G102" s="31"/>
      <c r="H102" s="31"/>
    </row>
    <row r="103" spans="1:8">
      <c r="D103" s="31"/>
      <c r="E103" s="110"/>
      <c r="F103" s="110"/>
      <c r="G103" s="110"/>
      <c r="H103" s="110"/>
    </row>
    <row r="104" spans="1:8" ht="15.75">
      <c r="A104" s="64">
        <v>12</v>
      </c>
      <c r="B104" s="5" t="s">
        <v>0</v>
      </c>
      <c r="C104" s="5" t="s">
        <v>1</v>
      </c>
      <c r="D104" s="5">
        <f>'Δ- ΣΤΕΛΕΧΟΣ ΔΙΟΙΚΗΣΗΣ '!D105</f>
        <v>0</v>
      </c>
      <c r="E104" s="5">
        <f>'Δ- ΣΤΕΛΕΧΟΣ ΔΙΟΙΚΗΣΗΣ '!E105</f>
        <v>0</v>
      </c>
      <c r="F104" s="5">
        <f>'Δ- ΣΤΕΛΕΧΟΣ ΔΙΟΙΚΗΣΗΣ '!F105</f>
        <v>0</v>
      </c>
      <c r="G104" s="5">
        <f>'Δ- ΣΤΕΛΕΧΟΣ ΔΙΟΙΚΗΣΗΣ '!G105</f>
        <v>0</v>
      </c>
      <c r="H104" s="5">
        <f>'Δ- ΣΤΕΛΕΧΟΣ ΔΙΟΙΚΗΣΗΣ '!H105</f>
        <v>0</v>
      </c>
    </row>
    <row r="105" spans="1:8">
      <c r="B105" s="6">
        <v>1</v>
      </c>
      <c r="C105" s="15" t="s">
        <v>11</v>
      </c>
      <c r="D105" s="31"/>
      <c r="E105" s="31"/>
      <c r="F105" s="31"/>
      <c r="G105" s="31"/>
      <c r="H105" s="31"/>
    </row>
    <row r="106" spans="1:8">
      <c r="B106" s="6">
        <v>2</v>
      </c>
      <c r="C106" s="15" t="s">
        <v>12</v>
      </c>
      <c r="D106" s="31"/>
      <c r="E106" s="31"/>
      <c r="F106" s="31"/>
      <c r="G106" s="31"/>
      <c r="H106" s="31"/>
    </row>
    <row r="107" spans="1:8">
      <c r="B107" s="6">
        <v>3</v>
      </c>
      <c r="C107" s="15" t="s">
        <v>13</v>
      </c>
      <c r="D107" s="31"/>
      <c r="E107" s="31"/>
      <c r="F107" s="31"/>
      <c r="G107" s="31"/>
      <c r="H107" s="31"/>
    </row>
    <row r="108" spans="1:8">
      <c r="B108" s="6">
        <v>4</v>
      </c>
      <c r="C108" s="15" t="s">
        <v>14</v>
      </c>
      <c r="D108" s="31"/>
      <c r="E108" s="31"/>
      <c r="F108" s="31"/>
      <c r="G108" s="31"/>
      <c r="H108" s="31"/>
    </row>
    <row r="109" spans="1:8">
      <c r="B109" s="100">
        <v>5</v>
      </c>
      <c r="C109" s="15" t="s">
        <v>15</v>
      </c>
      <c r="D109" s="31"/>
      <c r="E109" s="31"/>
      <c r="F109" s="31"/>
      <c r="G109" s="31"/>
      <c r="H109" s="31"/>
    </row>
    <row r="110" spans="1:8">
      <c r="D110" s="31"/>
      <c r="E110" s="110"/>
      <c r="F110" s="110"/>
      <c r="G110" s="110"/>
      <c r="H110" s="110"/>
    </row>
    <row r="111" spans="1:8" ht="15.75">
      <c r="A111" s="64">
        <v>13</v>
      </c>
      <c r="B111" s="5" t="s">
        <v>0</v>
      </c>
      <c r="C111" s="5" t="s">
        <v>1</v>
      </c>
      <c r="D111" s="5">
        <f>'Δ- ΣΤΕΛΕΧΟΣ ΔΙΟΙΚΗΣΗΣ '!D112</f>
        <v>0</v>
      </c>
      <c r="E111" s="5">
        <f>'Δ- ΣΤΕΛΕΧΟΣ ΔΙΟΙΚΗΣΗΣ '!E112</f>
        <v>0</v>
      </c>
      <c r="F111" s="5">
        <f>'Δ- ΣΤΕΛΕΧΟΣ ΔΙΟΙΚΗΣΗΣ '!F112</f>
        <v>0</v>
      </c>
      <c r="G111" s="5">
        <f>'Δ- ΣΤΕΛΕΧΟΣ ΔΙΟΙΚΗΣΗΣ '!G112</f>
        <v>0</v>
      </c>
      <c r="H111" s="5">
        <f>'Δ- ΣΤΕΛΕΧΟΣ ΔΙΟΙΚΗΣΗΣ '!H112</f>
        <v>0</v>
      </c>
    </row>
    <row r="112" spans="1:8">
      <c r="B112" s="6">
        <v>1</v>
      </c>
      <c r="C112" s="15" t="s">
        <v>11</v>
      </c>
      <c r="D112" s="78"/>
      <c r="E112" s="31"/>
      <c r="F112" s="31"/>
      <c r="G112" s="78" t="s">
        <v>150</v>
      </c>
      <c r="H112" s="78" t="s">
        <v>150</v>
      </c>
    </row>
    <row r="113" spans="1:8">
      <c r="B113" s="6">
        <v>2</v>
      </c>
      <c r="C113" s="15" t="s">
        <v>12</v>
      </c>
      <c r="D113" s="78"/>
      <c r="E113" s="31"/>
      <c r="F113" s="31"/>
      <c r="G113" s="31"/>
      <c r="H113" s="31"/>
    </row>
    <row r="114" spans="1:8">
      <c r="B114" s="6">
        <v>3</v>
      </c>
      <c r="C114" s="15" t="s">
        <v>13</v>
      </c>
      <c r="D114" s="78"/>
      <c r="E114" s="31"/>
      <c r="F114" s="31"/>
      <c r="G114" s="31"/>
      <c r="H114" s="31"/>
    </row>
    <row r="115" spans="1:8">
      <c r="B115" s="6">
        <v>4</v>
      </c>
      <c r="C115" s="15" t="s">
        <v>14</v>
      </c>
      <c r="D115" s="78"/>
      <c r="E115" s="31"/>
      <c r="F115" s="31"/>
      <c r="G115" s="31"/>
      <c r="H115" s="31"/>
    </row>
    <row r="116" spans="1:8">
      <c r="B116" s="100">
        <v>5</v>
      </c>
      <c r="C116" s="15" t="s">
        <v>15</v>
      </c>
      <c r="D116" s="31"/>
      <c r="E116" s="31"/>
      <c r="F116" s="31"/>
      <c r="G116" s="31"/>
      <c r="H116" s="31"/>
    </row>
    <row r="117" spans="1:8">
      <c r="D117" s="31"/>
      <c r="E117" s="110"/>
      <c r="F117" s="110"/>
      <c r="G117" s="110"/>
      <c r="H117" s="110"/>
    </row>
    <row r="119" spans="1:8" ht="15.75">
      <c r="A119" s="64">
        <v>14</v>
      </c>
      <c r="B119" s="5" t="s">
        <v>0</v>
      </c>
      <c r="C119" s="5" t="s">
        <v>1</v>
      </c>
      <c r="D119" s="5">
        <f>'Δ- ΣΤΕΛΕΧΟΣ ΔΙΟΙΚΗΣΗΣ '!D120</f>
        <v>0</v>
      </c>
      <c r="E119" s="5">
        <f>'Δ- ΣΤΕΛΕΧΟΣ ΔΙΟΙΚΗΣΗΣ '!E120</f>
        <v>0</v>
      </c>
      <c r="F119" s="5">
        <f>'Δ- ΣΤΕΛΕΧΟΣ ΔΙΟΙΚΗΣΗΣ '!F120</f>
        <v>0</v>
      </c>
      <c r="G119" s="5">
        <f>'Δ- ΣΤΕΛΕΧΟΣ ΔΙΟΙΚΗΣΗΣ '!G120</f>
        <v>0</v>
      </c>
      <c r="H119" s="5">
        <f>'Δ- ΣΤΕΛΕΧΟΣ ΔΙΟΙΚΗΣΗΣ '!H120</f>
        <v>0</v>
      </c>
    </row>
    <row r="120" spans="1:8">
      <c r="B120" s="6">
        <v>1</v>
      </c>
      <c r="C120" s="15" t="s">
        <v>11</v>
      </c>
      <c r="D120" s="78" t="s">
        <v>150</v>
      </c>
      <c r="E120" s="78" t="s">
        <v>150</v>
      </c>
      <c r="F120" s="78" t="s">
        <v>150</v>
      </c>
      <c r="G120" s="78" t="s">
        <v>150</v>
      </c>
      <c r="H120" s="78" t="s">
        <v>150</v>
      </c>
    </row>
    <row r="121" spans="1:8">
      <c r="B121" s="6">
        <v>2</v>
      </c>
      <c r="C121" s="15" t="s">
        <v>12</v>
      </c>
      <c r="D121" s="31"/>
      <c r="E121" s="31"/>
      <c r="F121" s="31"/>
      <c r="G121" s="31"/>
      <c r="H121" s="31"/>
    </row>
    <row r="122" spans="1:8">
      <c r="B122" s="6">
        <v>3</v>
      </c>
      <c r="C122" s="15" t="s">
        <v>13</v>
      </c>
      <c r="D122" s="31"/>
      <c r="E122" s="31"/>
      <c r="F122" s="31"/>
      <c r="G122" s="31"/>
      <c r="H122" s="31"/>
    </row>
    <row r="123" spans="1:8">
      <c r="B123" s="6">
        <v>4</v>
      </c>
      <c r="C123" s="15" t="s">
        <v>14</v>
      </c>
      <c r="D123" s="31"/>
      <c r="E123" s="31"/>
      <c r="F123" s="31"/>
      <c r="G123" s="31"/>
      <c r="H123" s="31"/>
    </row>
    <row r="124" spans="1:8">
      <c r="B124" s="100">
        <v>5</v>
      </c>
      <c r="C124" s="15" t="s">
        <v>15</v>
      </c>
      <c r="D124" s="31"/>
      <c r="E124" s="31"/>
      <c r="F124" s="31"/>
      <c r="G124" s="31"/>
      <c r="H124" s="31"/>
    </row>
    <row r="125" spans="1:8">
      <c r="D125" s="31"/>
      <c r="E125" s="110"/>
      <c r="F125" s="110"/>
      <c r="G125" s="110"/>
      <c r="H125" s="110"/>
    </row>
    <row r="126" spans="1:8" ht="15.75">
      <c r="B126" s="5" t="s">
        <v>0</v>
      </c>
      <c r="C126" s="5" t="s">
        <v>1</v>
      </c>
      <c r="D126" s="5">
        <f>'Δ- ΣΤΕΛΕΧΟΣ ΔΙΟΙΚΗΣΗΣ '!D127</f>
        <v>0</v>
      </c>
      <c r="E126" s="5">
        <f>'Δ- ΣΤΕΛΕΧΟΣ ΔΙΟΙΚΗΣΗΣ '!E127</f>
        <v>0</v>
      </c>
      <c r="F126" s="5">
        <f>'Δ- ΣΤΕΛΕΧΟΣ ΔΙΟΙΚΗΣΗΣ '!F127</f>
        <v>0</v>
      </c>
      <c r="G126" s="5">
        <f>'Δ- ΣΤΕΛΕΧΟΣ ΔΙΟΙΚΗΣΗΣ '!G127</f>
        <v>0</v>
      </c>
      <c r="H126" s="5">
        <f>'Δ- ΣΤΕΛΕΧΟΣ ΔΙΟΙΚΗΣΗΣ '!H127</f>
        <v>0</v>
      </c>
    </row>
    <row r="127" spans="1:8">
      <c r="A127" s="64">
        <v>15</v>
      </c>
      <c r="B127" s="6">
        <v>1</v>
      </c>
      <c r="C127" s="15" t="s">
        <v>11</v>
      </c>
      <c r="D127" s="78" t="s">
        <v>150</v>
      </c>
      <c r="E127" s="78" t="s">
        <v>150</v>
      </c>
      <c r="F127" s="78" t="s">
        <v>150</v>
      </c>
      <c r="G127" s="31"/>
      <c r="H127" s="31"/>
    </row>
    <row r="128" spans="1:8">
      <c r="B128" s="6">
        <v>2</v>
      </c>
      <c r="C128" s="15" t="s">
        <v>12</v>
      </c>
      <c r="D128" s="31"/>
      <c r="E128" s="31"/>
      <c r="F128" s="31"/>
      <c r="G128" s="31"/>
      <c r="H128" s="31"/>
    </row>
    <row r="129" spans="1:8">
      <c r="B129" s="6">
        <v>3</v>
      </c>
      <c r="C129" s="15" t="s">
        <v>13</v>
      </c>
      <c r="D129" s="31"/>
      <c r="E129" s="31"/>
      <c r="F129" s="31"/>
      <c r="G129" s="31"/>
      <c r="H129" s="31"/>
    </row>
    <row r="130" spans="1:8">
      <c r="B130" s="6">
        <v>4</v>
      </c>
      <c r="C130" s="15" t="s">
        <v>14</v>
      </c>
      <c r="D130" s="31"/>
      <c r="E130" s="31"/>
      <c r="F130" s="31"/>
      <c r="G130" s="31"/>
      <c r="H130" s="31"/>
    </row>
    <row r="131" spans="1:8">
      <c r="B131" s="100">
        <v>5</v>
      </c>
      <c r="C131" s="15" t="s">
        <v>15</v>
      </c>
      <c r="D131" s="31"/>
      <c r="E131" s="31"/>
      <c r="F131" s="31"/>
      <c r="G131" s="31"/>
      <c r="H131" s="31"/>
    </row>
    <row r="132" spans="1:8">
      <c r="D132" s="31"/>
      <c r="E132" s="110"/>
      <c r="F132" s="110"/>
      <c r="G132" s="110"/>
      <c r="H132" s="110"/>
    </row>
    <row r="133" spans="1:8" ht="15.75">
      <c r="B133" s="5" t="s">
        <v>0</v>
      </c>
      <c r="C133" s="5" t="s">
        <v>1</v>
      </c>
      <c r="D133" s="5">
        <f>'Δ- ΣΤΕΛΕΧΟΣ ΔΙΟΙΚΗΣΗΣ '!D134</f>
        <v>0</v>
      </c>
      <c r="E133" s="5">
        <f>'Δ- ΣΤΕΛΕΧΟΣ ΔΙΟΙΚΗΣΗΣ '!E134</f>
        <v>0</v>
      </c>
      <c r="F133" s="5">
        <f>'Δ- ΣΤΕΛΕΧΟΣ ΔΙΟΙΚΗΣΗΣ '!F134</f>
        <v>0</v>
      </c>
      <c r="G133" s="5">
        <f>'Δ- ΣΤΕΛΕΧΟΣ ΔΙΟΙΚΗΣΗΣ '!G134</f>
        <v>0</v>
      </c>
      <c r="H133" s="5">
        <f>'Δ- ΣΤΕΛΕΧΟΣ ΔΙΟΙΚΗΣΗΣ '!H134</f>
        <v>0</v>
      </c>
    </row>
    <row r="134" spans="1:8">
      <c r="A134" s="64">
        <v>16</v>
      </c>
      <c r="B134" s="6">
        <v>1</v>
      </c>
      <c r="C134" s="15" t="s">
        <v>11</v>
      </c>
      <c r="D134" s="31"/>
      <c r="E134" s="31"/>
      <c r="F134" s="31"/>
      <c r="G134" s="31"/>
      <c r="H134" s="31"/>
    </row>
    <row r="135" spans="1:8">
      <c r="B135" s="6">
        <v>2</v>
      </c>
      <c r="C135" s="15" t="s">
        <v>12</v>
      </c>
      <c r="D135" s="31"/>
      <c r="E135" s="31"/>
      <c r="F135" s="31"/>
      <c r="G135" s="31"/>
      <c r="H135" s="31"/>
    </row>
    <row r="136" spans="1:8">
      <c r="B136" s="6">
        <v>3</v>
      </c>
      <c r="C136" s="15" t="s">
        <v>13</v>
      </c>
      <c r="D136" s="31"/>
      <c r="E136" s="31"/>
      <c r="F136" s="31"/>
      <c r="G136" s="31"/>
      <c r="H136" s="31"/>
    </row>
    <row r="137" spans="1:8" ht="39" customHeight="1">
      <c r="B137" s="6">
        <v>4</v>
      </c>
      <c r="C137" s="15" t="s">
        <v>14</v>
      </c>
      <c r="D137" s="31"/>
      <c r="E137" s="31"/>
      <c r="F137" s="31"/>
      <c r="G137" s="31"/>
      <c r="H137" s="31"/>
    </row>
    <row r="138" spans="1:8">
      <c r="B138" s="100">
        <v>5</v>
      </c>
      <c r="C138" s="15" t="s">
        <v>15</v>
      </c>
      <c r="D138" s="31"/>
      <c r="E138" s="31"/>
      <c r="F138" s="31"/>
      <c r="G138" s="31"/>
      <c r="H138" s="31"/>
    </row>
    <row r="139" spans="1:8">
      <c r="D139" s="31"/>
      <c r="E139" s="110"/>
      <c r="F139" s="110"/>
      <c r="G139" s="110"/>
      <c r="H139" s="110"/>
    </row>
    <row r="141" spans="1:8" ht="15.75">
      <c r="B141" s="5" t="s">
        <v>0</v>
      </c>
      <c r="C141" s="5" t="s">
        <v>1</v>
      </c>
      <c r="D141" s="5">
        <f>'Δ- ΣΤΕΛΕΧΟΣ ΔΙΟΙΚΗΣΗΣ '!D142</f>
        <v>0</v>
      </c>
      <c r="E141" s="5">
        <f>'Δ- ΣΤΕΛΕΧΟΣ ΔΙΟΙΚΗΣΗΣ '!E142</f>
        <v>0</v>
      </c>
      <c r="F141" s="5">
        <f>'Δ- ΣΤΕΛΕΧΟΣ ΔΙΟΙΚΗΣΗΣ '!F142</f>
        <v>0</v>
      </c>
      <c r="G141" s="5">
        <f>'Δ- ΣΤΕΛΕΧΟΣ ΔΙΟΙΚΗΣΗΣ '!G142</f>
        <v>0</v>
      </c>
      <c r="H141" s="5">
        <f>'Δ- ΣΤΕΛΕΧΟΣ ΔΙΟΙΚΗΣΗΣ '!H142</f>
        <v>0</v>
      </c>
    </row>
    <row r="142" spans="1:8">
      <c r="A142" s="64">
        <v>17</v>
      </c>
      <c r="B142" s="6">
        <v>1</v>
      </c>
      <c r="C142" s="15" t="s">
        <v>11</v>
      </c>
      <c r="D142" s="2"/>
      <c r="E142" s="2"/>
      <c r="F142" s="2"/>
      <c r="G142" s="16"/>
      <c r="H142" s="6"/>
    </row>
    <row r="143" spans="1:8">
      <c r="B143" s="6">
        <v>2</v>
      </c>
      <c r="C143" s="15" t="s">
        <v>12</v>
      </c>
      <c r="D143" s="31"/>
      <c r="E143" s="31"/>
      <c r="F143" s="31"/>
      <c r="G143" s="31"/>
    </row>
    <row r="144" spans="1:8">
      <c r="B144" s="6">
        <v>3</v>
      </c>
      <c r="C144" s="15" t="s">
        <v>13</v>
      </c>
      <c r="D144" s="31"/>
      <c r="E144" s="31"/>
      <c r="F144" s="31"/>
      <c r="G144" s="31"/>
      <c r="H144" s="31"/>
    </row>
    <row r="145" spans="1:8">
      <c r="B145" s="6">
        <v>4</v>
      </c>
      <c r="C145" s="15" t="s">
        <v>14</v>
      </c>
      <c r="D145" s="31"/>
      <c r="E145" s="31"/>
      <c r="F145" s="31"/>
      <c r="G145" s="31"/>
      <c r="H145" s="31"/>
    </row>
    <row r="146" spans="1:8">
      <c r="B146" s="6">
        <v>5</v>
      </c>
      <c r="C146" s="15" t="s">
        <v>15</v>
      </c>
      <c r="D146" s="31"/>
      <c r="E146" s="31"/>
      <c r="F146" s="31"/>
      <c r="G146" s="31"/>
      <c r="H146" s="31"/>
    </row>
    <row r="147" spans="1:8">
      <c r="B147" s="6">
        <v>6</v>
      </c>
      <c r="C147" s="15"/>
      <c r="D147" s="31"/>
      <c r="E147" s="110"/>
      <c r="F147" s="110"/>
      <c r="G147" s="110"/>
      <c r="H147" s="110"/>
    </row>
    <row r="150" spans="1:8" ht="27.75" customHeight="1">
      <c r="B150" s="5" t="s">
        <v>0</v>
      </c>
      <c r="C150" s="5" t="s">
        <v>1</v>
      </c>
      <c r="D150" s="5">
        <f>'Δ- ΣΤΕΛΕΧΟΣ ΔΙΟΙΚΗΣΗΣ '!D151</f>
        <v>0</v>
      </c>
      <c r="E150" s="5">
        <f>'Δ- ΣΤΕΛΕΧΟΣ ΔΙΟΙΚΗΣΗΣ '!E151</f>
        <v>0</v>
      </c>
      <c r="F150" s="5">
        <f>'Δ- ΣΤΕΛΕΧΟΣ ΔΙΟΙΚΗΣΗΣ '!F151</f>
        <v>0</v>
      </c>
      <c r="G150" s="5">
        <f>'Δ- ΣΤΕΛΕΧΟΣ ΔΙΟΙΚΗΣΗΣ '!G151</f>
        <v>0</v>
      </c>
      <c r="H150" s="5">
        <f>'Δ- ΣΤΕΛΕΧΟΣ ΔΙΟΙΚΗΣΗΣ '!H151</f>
        <v>0</v>
      </c>
    </row>
    <row r="151" spans="1:8">
      <c r="A151" s="64">
        <v>18</v>
      </c>
      <c r="B151" s="6">
        <v>1</v>
      </c>
      <c r="C151" s="15" t="s">
        <v>10</v>
      </c>
      <c r="D151" s="13"/>
      <c r="E151" s="6"/>
      <c r="F151" s="6"/>
      <c r="G151" s="6"/>
      <c r="H151" s="6"/>
    </row>
    <row r="152" spans="1:8">
      <c r="B152" s="6">
        <v>2</v>
      </c>
      <c r="C152" s="15" t="s">
        <v>11</v>
      </c>
      <c r="D152" s="13"/>
      <c r="E152" s="6"/>
      <c r="F152" s="6"/>
      <c r="G152" s="6"/>
      <c r="H152" s="6"/>
    </row>
    <row r="153" spans="1:8">
      <c r="B153" s="6">
        <v>3</v>
      </c>
      <c r="C153" s="15" t="s">
        <v>12</v>
      </c>
      <c r="D153" s="13"/>
      <c r="E153" s="6"/>
      <c r="F153" s="6"/>
      <c r="G153" s="6"/>
      <c r="H153" s="6"/>
    </row>
    <row r="154" spans="1:8">
      <c r="B154" s="6">
        <v>4</v>
      </c>
      <c r="C154" s="15" t="s">
        <v>13</v>
      </c>
      <c r="D154" s="13"/>
      <c r="E154" s="6"/>
      <c r="F154" s="6"/>
      <c r="G154" s="6"/>
      <c r="H154" s="6"/>
    </row>
    <row r="155" spans="1:8">
      <c r="B155" s="6">
        <v>5</v>
      </c>
      <c r="C155" s="15" t="s">
        <v>14</v>
      </c>
      <c r="D155" s="13"/>
      <c r="E155" s="6"/>
      <c r="F155" s="6"/>
      <c r="G155" s="6"/>
      <c r="H155" s="6"/>
    </row>
    <row r="156" spans="1:8">
      <c r="B156" s="6">
        <v>6</v>
      </c>
      <c r="C156" s="15" t="s">
        <v>15</v>
      </c>
      <c r="D156" s="13"/>
      <c r="E156" s="6"/>
      <c r="F156" s="6"/>
      <c r="G156" s="6"/>
      <c r="H156" s="6"/>
    </row>
    <row r="157" spans="1:8">
      <c r="D157" s="13"/>
      <c r="E157" s="6"/>
      <c r="F157" s="6"/>
      <c r="G157" s="6"/>
      <c r="H157" s="6"/>
    </row>
    <row r="160" spans="1:8" ht="28.5" customHeight="1">
      <c r="B160" s="5" t="s">
        <v>0</v>
      </c>
      <c r="C160" s="5" t="s">
        <v>1</v>
      </c>
      <c r="D160" s="5">
        <f>'Δ- ΣΤΕΛΕΧΟΣ ΔΙΟΙΚΗΣΗΣ '!D161</f>
        <v>0</v>
      </c>
      <c r="E160" s="5">
        <f>'Δ- ΣΤΕΛΕΧΟΣ ΔΙΟΙΚΗΣΗΣ '!E161</f>
        <v>0</v>
      </c>
      <c r="F160" s="5">
        <f>'Δ- ΣΤΕΛΕΧΟΣ ΔΙΟΙΚΗΣΗΣ '!F161</f>
        <v>0</v>
      </c>
      <c r="G160" s="5">
        <f>'Δ- ΣΤΕΛΕΧΟΣ ΔΙΟΙΚΗΣΗΣ '!G161</f>
        <v>0</v>
      </c>
      <c r="H160" s="5">
        <f>'Δ- ΣΤΕΛΕΧΟΣ ΔΙΟΙΚΗΣΗΣ '!H161</f>
        <v>0</v>
      </c>
    </row>
    <row r="161" spans="1:8">
      <c r="A161" s="64">
        <v>19</v>
      </c>
      <c r="B161" s="6">
        <v>1</v>
      </c>
      <c r="C161" s="15" t="s">
        <v>10</v>
      </c>
      <c r="D161" s="13"/>
      <c r="E161" s="6"/>
      <c r="F161" s="6"/>
      <c r="G161" s="6"/>
      <c r="H161" s="6"/>
    </row>
    <row r="162" spans="1:8">
      <c r="B162" s="6">
        <v>2</v>
      </c>
      <c r="C162" s="15" t="s">
        <v>11</v>
      </c>
      <c r="D162" s="13"/>
      <c r="E162" s="6"/>
      <c r="F162" s="6"/>
      <c r="G162" s="6"/>
      <c r="H162" s="6"/>
    </row>
    <row r="163" spans="1:8">
      <c r="B163" s="6">
        <v>3</v>
      </c>
      <c r="C163" s="15" t="s">
        <v>12</v>
      </c>
      <c r="D163" s="13"/>
      <c r="E163" s="6"/>
      <c r="F163" s="6"/>
      <c r="G163" s="6"/>
      <c r="H163" s="6"/>
    </row>
    <row r="164" spans="1:8">
      <c r="B164" s="6">
        <v>4</v>
      </c>
      <c r="C164" s="15" t="s">
        <v>13</v>
      </c>
      <c r="D164" s="13"/>
      <c r="E164" s="6"/>
      <c r="F164" s="6"/>
      <c r="G164" s="6"/>
      <c r="H164" s="6"/>
    </row>
    <row r="165" spans="1:8">
      <c r="B165" s="6">
        <v>5</v>
      </c>
      <c r="C165" s="15" t="s">
        <v>14</v>
      </c>
      <c r="D165" s="13"/>
      <c r="E165" s="6"/>
      <c r="F165" s="6"/>
      <c r="G165" s="6"/>
      <c r="H165" s="6"/>
    </row>
    <row r="166" spans="1:8">
      <c r="B166" s="6">
        <v>6</v>
      </c>
      <c r="C166" s="15" t="s">
        <v>15</v>
      </c>
      <c r="D166" s="13"/>
      <c r="E166" s="6"/>
      <c r="F166" s="6"/>
      <c r="G166" s="6"/>
      <c r="H166" s="6"/>
    </row>
    <row r="167" spans="1:8" s="155" customFormat="1">
      <c r="B167" s="220"/>
      <c r="C167" s="135"/>
      <c r="D167" s="136"/>
      <c r="E167" s="220"/>
      <c r="F167" s="220"/>
      <c r="G167" s="220"/>
      <c r="H167" s="220"/>
    </row>
    <row r="168" spans="1:8" s="155" customFormat="1">
      <c r="B168" s="220"/>
      <c r="C168" s="135"/>
      <c r="D168" s="136"/>
      <c r="E168" s="220"/>
      <c r="F168" s="220"/>
      <c r="G168" s="220"/>
      <c r="H168" s="220"/>
    </row>
    <row r="169" spans="1:8" s="155" customFormat="1" ht="31.5">
      <c r="A169" s="155">
        <v>20</v>
      </c>
      <c r="B169" s="5" t="s">
        <v>0</v>
      </c>
      <c r="C169" s="5" t="s">
        <v>1</v>
      </c>
      <c r="D169" s="5" t="s">
        <v>127</v>
      </c>
      <c r="E169" s="5" t="s">
        <v>128</v>
      </c>
      <c r="F169" s="5" t="s">
        <v>129</v>
      </c>
      <c r="G169" s="5" t="s">
        <v>130</v>
      </c>
      <c r="H169" s="5" t="s">
        <v>131</v>
      </c>
    </row>
    <row r="170" spans="1:8" s="155" customFormat="1">
      <c r="B170" s="6">
        <v>1</v>
      </c>
      <c r="C170" s="15" t="s">
        <v>11</v>
      </c>
      <c r="D170" s="13"/>
      <c r="E170" s="6"/>
      <c r="F170" s="6"/>
      <c r="G170" s="6"/>
      <c r="H170" s="6"/>
    </row>
    <row r="171" spans="1:8" s="155" customFormat="1">
      <c r="B171" s="6">
        <v>2</v>
      </c>
      <c r="C171" s="15" t="s">
        <v>12</v>
      </c>
      <c r="D171" s="13"/>
      <c r="E171" s="6"/>
      <c r="F171" s="6"/>
      <c r="G171" s="6"/>
      <c r="H171" s="6"/>
    </row>
    <row r="172" spans="1:8" s="155" customFormat="1">
      <c r="B172" s="6">
        <v>3</v>
      </c>
      <c r="C172" s="15" t="s">
        <v>13</v>
      </c>
      <c r="D172" s="13"/>
      <c r="E172" s="6"/>
      <c r="F172" s="6"/>
      <c r="G172" s="6"/>
      <c r="H172" s="6"/>
    </row>
    <row r="173" spans="1:8" s="155" customFormat="1">
      <c r="B173" s="6">
        <v>4</v>
      </c>
      <c r="C173" s="15" t="s">
        <v>14</v>
      </c>
      <c r="D173" s="13"/>
      <c r="E173" s="6"/>
      <c r="F173" s="6"/>
      <c r="G173" s="6"/>
      <c r="H173" s="6"/>
    </row>
    <row r="174" spans="1:8" s="155" customFormat="1">
      <c r="B174" s="6">
        <v>5</v>
      </c>
      <c r="C174" s="15" t="s">
        <v>15</v>
      </c>
      <c r="D174" s="13"/>
      <c r="E174" s="6"/>
      <c r="F174" s="6"/>
      <c r="G174" s="6"/>
      <c r="H174" s="6"/>
    </row>
    <row r="175" spans="1:8" s="155" customFormat="1">
      <c r="B175" s="6">
        <v>6</v>
      </c>
      <c r="C175" s="15"/>
      <c r="D175" s="13"/>
      <c r="E175" s="6"/>
      <c r="F175" s="6"/>
      <c r="G175" s="6"/>
      <c r="H175" s="6"/>
    </row>
    <row r="176" spans="1:8" s="155" customFormat="1">
      <c r="B176" s="220"/>
      <c r="C176" s="135"/>
      <c r="D176" s="136"/>
      <c r="E176" s="220"/>
      <c r="F176" s="220"/>
      <c r="G176" s="220"/>
      <c r="H176" s="220"/>
    </row>
    <row r="177" spans="1:18" s="155" customFormat="1" ht="31.5">
      <c r="A177" s="155">
        <v>21</v>
      </c>
      <c r="B177" s="5" t="s">
        <v>0</v>
      </c>
      <c r="C177" s="5" t="s">
        <v>1</v>
      </c>
      <c r="D177" s="5" t="s">
        <v>132</v>
      </c>
      <c r="E177" s="5" t="s">
        <v>133</v>
      </c>
      <c r="F177" s="5" t="s">
        <v>116</v>
      </c>
      <c r="G177" s="5" t="s">
        <v>134</v>
      </c>
      <c r="H177" s="5" t="s">
        <v>135</v>
      </c>
    </row>
    <row r="178" spans="1:18" s="155" customFormat="1">
      <c r="B178" s="6">
        <v>1</v>
      </c>
      <c r="C178" s="15" t="s">
        <v>11</v>
      </c>
      <c r="D178" s="13"/>
      <c r="E178" s="6"/>
      <c r="F178" s="6"/>
      <c r="G178" s="6"/>
      <c r="H178" s="6"/>
    </row>
    <row r="179" spans="1:18" s="155" customFormat="1">
      <c r="B179" s="6">
        <v>2</v>
      </c>
      <c r="C179" s="15" t="s">
        <v>12</v>
      </c>
      <c r="D179" s="13"/>
      <c r="E179" s="6"/>
      <c r="F179" s="6"/>
      <c r="G179" s="6"/>
      <c r="H179" s="6"/>
    </row>
    <row r="180" spans="1:18" s="155" customFormat="1">
      <c r="B180" s="6">
        <v>3</v>
      </c>
      <c r="C180" s="15" t="s">
        <v>13</v>
      </c>
      <c r="D180" s="13"/>
      <c r="E180" s="6"/>
      <c r="F180" s="6"/>
      <c r="G180" s="6"/>
      <c r="H180" s="6"/>
    </row>
    <row r="181" spans="1:18" s="155" customFormat="1">
      <c r="B181" s="6">
        <v>4</v>
      </c>
      <c r="C181" s="15" t="s">
        <v>14</v>
      </c>
      <c r="D181" s="13"/>
      <c r="E181" s="6"/>
      <c r="F181" s="6"/>
      <c r="G181" s="6"/>
      <c r="H181" s="6"/>
    </row>
    <row r="182" spans="1:18" s="155" customFormat="1">
      <c r="B182" s="6">
        <v>5</v>
      </c>
      <c r="C182" s="15" t="s">
        <v>15</v>
      </c>
      <c r="D182" s="13"/>
      <c r="E182" s="6"/>
      <c r="F182" s="6"/>
      <c r="G182" s="6"/>
      <c r="H182" s="6"/>
    </row>
    <row r="183" spans="1:18" s="155" customFormat="1" ht="14.25" customHeight="1">
      <c r="B183" s="6">
        <v>6</v>
      </c>
      <c r="C183" s="15"/>
      <c r="D183" s="13"/>
      <c r="E183" s="6"/>
      <c r="F183" s="6"/>
      <c r="G183" s="6"/>
      <c r="H183" s="6"/>
    </row>
    <row r="186" spans="1:18" ht="26.25">
      <c r="B186" s="489" t="s">
        <v>33</v>
      </c>
      <c r="C186" s="489"/>
      <c r="D186" s="489"/>
      <c r="E186" s="489"/>
      <c r="F186" s="489"/>
      <c r="G186" s="489"/>
      <c r="H186" s="489"/>
    </row>
    <row r="187" spans="1:18" ht="31.5">
      <c r="B187" s="5" t="s">
        <v>0</v>
      </c>
      <c r="C187" s="5" t="s">
        <v>1</v>
      </c>
      <c r="D187" s="5" t="s">
        <v>66</v>
      </c>
      <c r="E187" s="5" t="s">
        <v>67</v>
      </c>
      <c r="F187" s="5" t="s">
        <v>68</v>
      </c>
      <c r="G187" s="5" t="s">
        <v>69</v>
      </c>
      <c r="H187" s="5" t="s">
        <v>70</v>
      </c>
      <c r="L187" s="27" t="s">
        <v>16</v>
      </c>
      <c r="M187" s="28" t="s">
        <v>17</v>
      </c>
      <c r="N187" s="29" t="s">
        <v>18</v>
      </c>
      <c r="O187" s="27" t="s">
        <v>3</v>
      </c>
      <c r="P187" s="27" t="s">
        <v>19</v>
      </c>
    </row>
    <row r="188" spans="1:18">
      <c r="B188" s="6">
        <v>1</v>
      </c>
      <c r="C188" s="15" t="s">
        <v>11</v>
      </c>
      <c r="D188" s="31"/>
      <c r="E188" s="31"/>
      <c r="F188" s="31"/>
      <c r="G188" s="31"/>
      <c r="H188" s="31"/>
      <c r="L188" s="2">
        <v>1</v>
      </c>
      <c r="M188" s="30">
        <f>IF(N226="ΘΕΩΡΙΑ",G10,IF(N226="ΕΡΓΑΣΤΗΡΙΟ",H10,0))</f>
        <v>0</v>
      </c>
      <c r="N188" s="31" t="str">
        <f>B10</f>
        <v>ΓΕΝΙΚΗ ΧΗΜΕΙΑ</v>
      </c>
      <c r="O188" s="32">
        <f>E10</f>
        <v>3</v>
      </c>
      <c r="P188" s="33" t="s">
        <v>85</v>
      </c>
      <c r="R188" s="52" t="str">
        <f t="shared" ref="R188:R200" si="4">N188</f>
        <v>ΓΕΝΙΚΗ ΧΗΜΕΙΑ</v>
      </c>
    </row>
    <row r="189" spans="1:18" ht="18">
      <c r="B189" s="6">
        <v>2</v>
      </c>
      <c r="C189" s="15" t="s">
        <v>12</v>
      </c>
      <c r="D189" s="31"/>
      <c r="E189" s="31"/>
      <c r="F189" s="31"/>
      <c r="G189" s="31"/>
      <c r="H189" s="31"/>
      <c r="L189" s="2">
        <v>2</v>
      </c>
      <c r="M189" s="30">
        <f>N246</f>
        <v>0</v>
      </c>
      <c r="N189" s="31" t="str">
        <f t="shared" ref="N189:N199" si="5">B12</f>
        <v>ΑΝΑΛΥΤΙΚΗ ΧΗΜΕΙΑ Ι Ε</v>
      </c>
      <c r="O189" s="32">
        <f>E12</f>
        <v>6</v>
      </c>
      <c r="P189" s="33" t="s">
        <v>86</v>
      </c>
      <c r="R189" s="52" t="str">
        <f t="shared" si="4"/>
        <v>ΑΝΑΛΥΤΙΚΗ ΧΗΜΕΙΑ Ι Ε</v>
      </c>
    </row>
    <row r="190" spans="1:18" ht="27">
      <c r="B190" s="6">
        <v>3</v>
      </c>
      <c r="C190" s="15" t="s">
        <v>13</v>
      </c>
      <c r="D190" s="31"/>
      <c r="E190" s="31"/>
      <c r="F190" s="31"/>
      <c r="G190" s="31"/>
      <c r="H190" s="31"/>
      <c r="L190" s="2">
        <v>3</v>
      </c>
      <c r="M190" s="30">
        <f>N262</f>
        <v>0</v>
      </c>
      <c r="N190" s="31" t="str">
        <f t="shared" si="5"/>
        <v>ΦΥΣΙΚΕΣ ΚΑΙ ΧΗΜΙΚΕΣ ΔΙΕΡΓΑΣΙΕΣ</v>
      </c>
      <c r="O190" s="32">
        <f t="shared" ref="O190:O200" si="6">E13</f>
        <v>2</v>
      </c>
      <c r="P190" s="33" t="s">
        <v>87</v>
      </c>
      <c r="R190" s="52" t="str">
        <f t="shared" si="4"/>
        <v>ΦΥΣΙΚΕΣ ΚΑΙ ΧΗΜΙΚΕΣ ΔΙΕΡΓΑΣΙΕΣ</v>
      </c>
    </row>
    <row r="191" spans="1:18" ht="27">
      <c r="B191" s="6">
        <v>4</v>
      </c>
      <c r="C191" s="15" t="s">
        <v>14</v>
      </c>
      <c r="D191" s="31"/>
      <c r="E191" s="31"/>
      <c r="F191" s="31"/>
      <c r="G191" s="31"/>
      <c r="H191" s="31"/>
      <c r="L191" s="2">
        <v>4</v>
      </c>
      <c r="M191" s="30">
        <f>N278</f>
        <v>0</v>
      </c>
      <c r="N191" s="31" t="str">
        <f t="shared" si="5"/>
        <v>ΑΣΦΑΛΕΙΑ ΚΑΙ ΥΓΙΕΙΝΗ ΣΤΗΝ ΕΡΓΑΣΙΑ</v>
      </c>
      <c r="O191" s="32">
        <f t="shared" si="6"/>
        <v>2</v>
      </c>
      <c r="P191" s="33" t="s">
        <v>89</v>
      </c>
      <c r="R191" s="52" t="str">
        <f t="shared" si="4"/>
        <v>ΑΣΦΑΛΕΙΑ ΚΑΙ ΥΓΙΕΙΝΗ ΣΤΗΝ ΕΡΓΑΣΙΑ</v>
      </c>
    </row>
    <row r="192" spans="1:18">
      <c r="B192" s="172"/>
      <c r="C192" s="135"/>
      <c r="D192" s="136"/>
      <c r="E192" s="172"/>
      <c r="F192" s="172"/>
      <c r="G192" s="172"/>
      <c r="H192" s="172"/>
      <c r="L192" s="2">
        <v>5</v>
      </c>
      <c r="M192" s="30">
        <f>N294</f>
        <v>0</v>
      </c>
      <c r="N192" s="31" t="str">
        <f t="shared" si="5"/>
        <v>ΣΤΑΤΙΣΤΙΚΗ</v>
      </c>
      <c r="O192" s="32">
        <f t="shared" si="6"/>
        <v>2</v>
      </c>
      <c r="P192" s="33" t="s">
        <v>88</v>
      </c>
      <c r="R192" s="52" t="str">
        <f t="shared" si="4"/>
        <v>ΣΤΑΤΙΣΤΙΚΗ</v>
      </c>
    </row>
    <row r="193" spans="2:18" ht="27">
      <c r="B193" s="172"/>
      <c r="C193" s="135"/>
      <c r="D193" s="136"/>
      <c r="E193" s="172"/>
      <c r="F193" s="172"/>
      <c r="G193" s="172"/>
      <c r="H193" s="172"/>
      <c r="L193" s="2">
        <v>6</v>
      </c>
      <c r="M193" s="30">
        <f>N310</f>
        <v>0</v>
      </c>
      <c r="N193" s="31" t="str">
        <f t="shared" si="5"/>
        <v>ΠΡΑΚΤΙΚΗ ΕΦΑΡΜΟΓΗ ΣΤΗΝ ΕΙΔΙΚΟΤΗΤΑ</v>
      </c>
      <c r="O193" s="32">
        <f t="shared" si="6"/>
        <v>3</v>
      </c>
      <c r="P193" s="33" t="s">
        <v>92</v>
      </c>
      <c r="R193" s="52" t="str">
        <f t="shared" si="4"/>
        <v>ΠΡΑΚΤΙΚΗ ΕΦΑΡΜΟΓΗ ΣΤΗΝ ΕΙΔΙΚΟΤΗΤΑ</v>
      </c>
    </row>
    <row r="194" spans="2:18" ht="26.25">
      <c r="B194" s="483" t="s">
        <v>34</v>
      </c>
      <c r="C194" s="483"/>
      <c r="D194" s="483"/>
      <c r="E194" s="483"/>
      <c r="F194" s="483"/>
      <c r="G194" s="483"/>
      <c r="H194" s="483"/>
      <c r="L194" s="2">
        <v>7</v>
      </c>
      <c r="M194" s="30">
        <f>N326</f>
        <v>0</v>
      </c>
      <c r="N194" s="155" t="s">
        <v>136</v>
      </c>
      <c r="O194" s="32">
        <f>E11</f>
        <v>2</v>
      </c>
      <c r="P194" s="33" t="s">
        <v>91</v>
      </c>
      <c r="R194" s="52" t="str">
        <f t="shared" si="4"/>
        <v>ΑΝΑΛΥΤΙΚΗ ΧΗΜΕΙΑ Ι Θ</v>
      </c>
    </row>
    <row r="195" spans="2:18" ht="31.5">
      <c r="B195" s="5" t="s">
        <v>0</v>
      </c>
      <c r="C195" s="5" t="s">
        <v>1</v>
      </c>
      <c r="D195" s="5" t="s">
        <v>72</v>
      </c>
      <c r="E195" s="5" t="s">
        <v>73</v>
      </c>
      <c r="F195" s="5" t="s">
        <v>74</v>
      </c>
      <c r="G195" s="5" t="s">
        <v>75</v>
      </c>
      <c r="H195" s="5" t="s">
        <v>76</v>
      </c>
      <c r="L195" s="2">
        <v>8</v>
      </c>
      <c r="M195" s="30">
        <f>N342</f>
        <v>0</v>
      </c>
      <c r="N195" s="31">
        <f t="shared" si="5"/>
        <v>0</v>
      </c>
      <c r="O195" s="32">
        <v>0</v>
      </c>
      <c r="P195" s="33" t="s">
        <v>90</v>
      </c>
      <c r="R195" s="52">
        <f t="shared" si="4"/>
        <v>0</v>
      </c>
    </row>
    <row r="196" spans="2:18">
      <c r="B196" s="6">
        <v>1</v>
      </c>
      <c r="C196" s="15" t="s">
        <v>61</v>
      </c>
      <c r="D196" s="31"/>
      <c r="E196" s="31"/>
      <c r="F196" s="31"/>
      <c r="G196" s="31"/>
      <c r="H196" s="31"/>
      <c r="L196" s="2">
        <v>9</v>
      </c>
      <c r="M196" s="30">
        <f>N358</f>
        <v>0</v>
      </c>
      <c r="N196" s="31">
        <f t="shared" si="5"/>
        <v>0</v>
      </c>
      <c r="O196" s="32">
        <f t="shared" si="6"/>
        <v>0</v>
      </c>
      <c r="P196" s="33" t="s">
        <v>93</v>
      </c>
      <c r="R196" s="52">
        <f t="shared" si="4"/>
        <v>0</v>
      </c>
    </row>
    <row r="197" spans="2:18">
      <c r="B197" s="6">
        <v>1</v>
      </c>
      <c r="C197" s="15"/>
      <c r="D197" s="31"/>
      <c r="E197" s="31"/>
      <c r="F197" s="31"/>
      <c r="G197" s="31"/>
      <c r="H197" s="31"/>
      <c r="L197" s="2">
        <v>10</v>
      </c>
      <c r="M197" s="30">
        <f>N374</f>
        <v>0</v>
      </c>
      <c r="N197" s="31">
        <f t="shared" si="5"/>
        <v>0</v>
      </c>
      <c r="O197" s="32">
        <f t="shared" si="6"/>
        <v>0</v>
      </c>
      <c r="P197" s="33" t="s">
        <v>95</v>
      </c>
      <c r="R197" s="52">
        <f t="shared" si="4"/>
        <v>0</v>
      </c>
    </row>
    <row r="198" spans="2:18">
      <c r="B198" s="6">
        <v>2</v>
      </c>
      <c r="C198" s="15" t="s">
        <v>62</v>
      </c>
      <c r="D198" s="31"/>
      <c r="E198" s="31"/>
      <c r="F198" s="31"/>
      <c r="G198" s="31"/>
      <c r="H198" s="31"/>
      <c r="L198" s="2">
        <v>11</v>
      </c>
      <c r="M198" s="30">
        <f>N390</f>
        <v>0</v>
      </c>
      <c r="N198" s="31">
        <f t="shared" si="5"/>
        <v>0</v>
      </c>
      <c r="O198" s="32">
        <f t="shared" si="6"/>
        <v>0</v>
      </c>
      <c r="P198" s="33" t="s">
        <v>96</v>
      </c>
      <c r="R198" s="52">
        <f t="shared" si="4"/>
        <v>0</v>
      </c>
    </row>
    <row r="199" spans="2:18">
      <c r="B199" s="6">
        <v>2</v>
      </c>
      <c r="C199" s="15"/>
      <c r="D199" s="31"/>
      <c r="E199" s="31"/>
      <c r="F199" s="31"/>
      <c r="G199" s="31"/>
      <c r="H199" s="31"/>
      <c r="L199" s="2">
        <v>12</v>
      </c>
      <c r="M199" s="30">
        <f>N405</f>
        <v>0</v>
      </c>
      <c r="N199" s="31">
        <f t="shared" si="5"/>
        <v>0</v>
      </c>
      <c r="O199" s="32">
        <f t="shared" si="6"/>
        <v>0</v>
      </c>
      <c r="P199" s="33"/>
      <c r="R199" s="53">
        <f t="shared" si="4"/>
        <v>0</v>
      </c>
    </row>
    <row r="200" spans="2:18">
      <c r="B200" s="6">
        <v>3</v>
      </c>
      <c r="C200" s="15" t="s">
        <v>63</v>
      </c>
      <c r="D200" s="105"/>
      <c r="E200" s="105"/>
      <c r="F200" s="105"/>
      <c r="G200" s="105"/>
      <c r="H200" s="105"/>
      <c r="L200" s="2">
        <v>13</v>
      </c>
      <c r="M200" s="30">
        <f>N420</f>
        <v>0</v>
      </c>
      <c r="N200" s="31">
        <f>B23</f>
        <v>0</v>
      </c>
      <c r="O200" s="32">
        <f t="shared" si="6"/>
        <v>0</v>
      </c>
      <c r="P200" s="33"/>
      <c r="R200" s="53">
        <f t="shared" si="4"/>
        <v>0</v>
      </c>
    </row>
    <row r="201" spans="2:18" ht="15.75" thickBot="1">
      <c r="B201" s="6">
        <v>3</v>
      </c>
      <c r="C201" s="15"/>
      <c r="D201" s="127"/>
      <c r="E201" s="127"/>
      <c r="F201" s="128"/>
      <c r="G201" s="127"/>
      <c r="H201" s="128"/>
      <c r="L201" s="58"/>
      <c r="M201" s="61"/>
      <c r="N201" s="59" t="s">
        <v>20</v>
      </c>
      <c r="O201" s="60">
        <f>SUM(O188:O200)</f>
        <v>20</v>
      </c>
      <c r="P201" s="54">
        <f>SUM(P188:P199)</f>
        <v>0</v>
      </c>
    </row>
    <row r="202" spans="2:18">
      <c r="B202" s="67"/>
      <c r="C202" s="67"/>
      <c r="D202" s="67"/>
      <c r="E202" s="67"/>
      <c r="F202" s="67"/>
      <c r="G202" s="67"/>
      <c r="H202" s="67"/>
      <c r="L202" s="66"/>
      <c r="M202" s="41"/>
      <c r="N202" s="41"/>
      <c r="O202" s="17"/>
      <c r="P202" s="65"/>
    </row>
    <row r="203" spans="2:18">
      <c r="B203" s="67"/>
      <c r="C203" s="67"/>
      <c r="D203" s="67"/>
      <c r="E203" s="67"/>
      <c r="F203" s="67"/>
      <c r="G203" s="67"/>
      <c r="H203" s="67"/>
      <c r="L203" s="66"/>
      <c r="M203" s="40"/>
      <c r="N203" s="40"/>
      <c r="O203" s="17"/>
      <c r="P203" s="65"/>
    </row>
    <row r="204" spans="2:18">
      <c r="B204" s="67"/>
      <c r="C204" s="67"/>
      <c r="D204" s="67"/>
      <c r="E204" s="67"/>
      <c r="F204" s="67"/>
      <c r="G204" s="67"/>
      <c r="H204" s="67"/>
      <c r="L204" s="66"/>
      <c r="M204" s="473" t="s">
        <v>21</v>
      </c>
      <c r="N204" s="473"/>
      <c r="O204" s="17"/>
      <c r="P204" s="65"/>
    </row>
    <row r="205" spans="2:18">
      <c r="B205" s="67"/>
      <c r="C205" s="67"/>
      <c r="D205" s="67"/>
      <c r="E205" s="67"/>
      <c r="F205" s="67"/>
      <c r="G205" s="67"/>
      <c r="H205" s="67"/>
      <c r="L205" s="34" t="s">
        <v>22</v>
      </c>
      <c r="M205" s="17" t="s">
        <v>23</v>
      </c>
      <c r="N205" s="17"/>
      <c r="O205" s="17"/>
      <c r="P205" s="65"/>
    </row>
    <row r="206" spans="2:18">
      <c r="B206" s="67"/>
      <c r="C206" s="67"/>
      <c r="D206" s="67"/>
      <c r="E206" s="67"/>
      <c r="F206" s="67"/>
      <c r="G206" s="67"/>
      <c r="H206" s="67"/>
      <c r="L206" s="66"/>
      <c r="M206" s="17" t="s">
        <v>24</v>
      </c>
      <c r="N206" s="17"/>
      <c r="O206" s="17"/>
      <c r="P206" s="65"/>
    </row>
    <row r="207" spans="2:18">
      <c r="B207" s="67"/>
      <c r="C207" s="67"/>
      <c r="D207" s="67"/>
      <c r="E207" s="67"/>
      <c r="F207" s="67"/>
      <c r="G207" s="67"/>
      <c r="H207" s="67"/>
      <c r="L207" s="66"/>
      <c r="M207" s="17"/>
      <c r="N207" s="17"/>
      <c r="O207" s="17"/>
      <c r="P207" s="65"/>
    </row>
    <row r="208" spans="2:18">
      <c r="B208" s="67"/>
      <c r="C208" s="67"/>
      <c r="D208" s="67"/>
      <c r="E208" s="67"/>
      <c r="F208" s="67"/>
      <c r="G208" s="67"/>
      <c r="H208" s="67"/>
      <c r="L208" s="34" t="s">
        <v>25</v>
      </c>
      <c r="M208" s="17" t="s">
        <v>26</v>
      </c>
      <c r="N208" s="17"/>
      <c r="O208" s="17"/>
      <c r="P208" s="65"/>
    </row>
    <row r="209" spans="2:16">
      <c r="B209" s="67"/>
      <c r="C209" s="67"/>
      <c r="D209" s="67"/>
      <c r="E209" s="67"/>
      <c r="F209" s="67"/>
      <c r="G209" s="67"/>
      <c r="H209" s="67"/>
      <c r="L209" s="66"/>
      <c r="M209" s="17" t="s">
        <v>27</v>
      </c>
      <c r="N209" s="17"/>
      <c r="O209" s="17"/>
      <c r="P209" s="65"/>
    </row>
    <row r="210" spans="2:16">
      <c r="B210" s="67"/>
      <c r="C210" s="67"/>
      <c r="D210" s="67"/>
      <c r="E210" s="67"/>
      <c r="F210" s="67"/>
      <c r="G210" s="67"/>
      <c r="H210" s="67"/>
      <c r="L210" s="66"/>
      <c r="M210" s="35" t="s">
        <v>28</v>
      </c>
      <c r="N210" s="17"/>
      <c r="O210" s="17"/>
      <c r="P210" s="65"/>
    </row>
    <row r="211" spans="2:16">
      <c r="B211" s="67"/>
      <c r="C211" s="67"/>
      <c r="D211" s="67"/>
      <c r="E211" s="67"/>
      <c r="F211" s="67"/>
      <c r="G211" s="67"/>
      <c r="H211" s="67"/>
      <c r="L211" s="66"/>
      <c r="M211" s="17" t="s">
        <v>29</v>
      </c>
      <c r="N211" s="17"/>
      <c r="O211" s="17"/>
      <c r="P211" s="65"/>
    </row>
    <row r="212" spans="2:16" ht="15" customHeight="1">
      <c r="B212" s="67"/>
      <c r="C212" s="67"/>
      <c r="D212" s="67"/>
      <c r="E212" s="67"/>
      <c r="F212" s="67"/>
      <c r="G212" s="67"/>
      <c r="H212" s="67"/>
      <c r="L212" s="66"/>
      <c r="M212" s="17" t="s">
        <v>30</v>
      </c>
      <c r="N212" s="17"/>
      <c r="O212" s="17"/>
      <c r="P212" s="65"/>
    </row>
    <row r="213" spans="2:16">
      <c r="B213" s="67"/>
      <c r="C213" s="67"/>
      <c r="D213" s="67"/>
      <c r="E213" s="67"/>
      <c r="F213" s="67"/>
      <c r="G213" s="67"/>
      <c r="H213" s="67"/>
      <c r="L213" s="66"/>
      <c r="M213" s="17" t="s">
        <v>47</v>
      </c>
      <c r="N213" s="17"/>
      <c r="O213" s="17"/>
      <c r="P213" s="65"/>
    </row>
    <row r="214" spans="2:16">
      <c r="B214" s="67"/>
      <c r="C214" s="67"/>
      <c r="D214" s="67"/>
      <c r="E214" s="67"/>
      <c r="F214" s="67"/>
      <c r="G214" s="67"/>
      <c r="H214" s="67"/>
      <c r="L214" s="66"/>
      <c r="M214" s="99" t="s">
        <v>48</v>
      </c>
      <c r="N214" s="17"/>
      <c r="O214" s="17"/>
      <c r="P214" s="65"/>
    </row>
    <row r="215" spans="2:16">
      <c r="B215" s="67"/>
      <c r="C215" s="67"/>
      <c r="D215" s="67"/>
      <c r="E215" s="67"/>
      <c r="F215" s="67"/>
      <c r="G215" s="67"/>
      <c r="H215" s="67"/>
      <c r="L215" s="66"/>
      <c r="M215" s="17"/>
      <c r="N215" s="68" t="s">
        <v>31</v>
      </c>
      <c r="O215" s="17"/>
      <c r="P215" s="65"/>
    </row>
    <row r="216" spans="2:16">
      <c r="B216" s="67"/>
      <c r="C216" s="67"/>
      <c r="D216" s="67"/>
      <c r="E216" s="67"/>
      <c r="F216" s="67"/>
      <c r="G216" s="67"/>
      <c r="H216" s="67"/>
      <c r="L216" s="66"/>
      <c r="M216" s="17"/>
      <c r="N216" s="68" t="s">
        <v>32</v>
      </c>
      <c r="O216" s="17"/>
      <c r="P216" s="65"/>
    </row>
    <row r="217" spans="2:16" ht="15.75" thickBot="1">
      <c r="B217" s="67"/>
      <c r="C217" s="67"/>
      <c r="D217" s="67"/>
      <c r="E217" s="67"/>
      <c r="F217" s="67"/>
      <c r="G217" s="67"/>
      <c r="H217" s="67"/>
      <c r="L217" s="18"/>
      <c r="M217" s="19"/>
      <c r="N217" s="19"/>
      <c r="O217" s="19"/>
      <c r="P217" s="20"/>
    </row>
    <row r="218" spans="2:16">
      <c r="B218" s="67"/>
      <c r="C218" s="67"/>
      <c r="D218" s="67"/>
      <c r="E218" s="67"/>
      <c r="F218" s="67"/>
      <c r="G218" s="67"/>
      <c r="H218" s="67"/>
    </row>
    <row r="219" spans="2:16">
      <c r="B219" s="67"/>
      <c r="C219" s="67"/>
      <c r="D219" s="67"/>
      <c r="E219" s="67"/>
      <c r="F219" s="67"/>
      <c r="G219" s="67"/>
      <c r="H219" s="67"/>
    </row>
    <row r="220" spans="2:16" ht="18.75">
      <c r="B220" s="67"/>
      <c r="C220" s="67"/>
      <c r="D220" s="67"/>
      <c r="E220" s="67"/>
      <c r="F220" s="67"/>
      <c r="G220" s="67"/>
      <c r="H220" s="67"/>
      <c r="M220" s="37"/>
      <c r="N220" s="44" t="s">
        <v>108</v>
      </c>
      <c r="O220" s="37"/>
    </row>
    <row r="221" spans="2:16" ht="15.75">
      <c r="B221" s="67"/>
      <c r="C221" s="67"/>
      <c r="D221" s="67"/>
      <c r="E221" s="67"/>
      <c r="F221" s="67"/>
      <c r="G221" s="67"/>
      <c r="H221" s="67"/>
      <c r="M221" s="37"/>
      <c r="N221" s="45"/>
      <c r="O221" s="37"/>
    </row>
    <row r="222" spans="2:16" ht="15.75">
      <c r="B222" s="67"/>
      <c r="C222" s="67"/>
      <c r="D222" s="67"/>
      <c r="E222" s="67"/>
      <c r="F222" s="67"/>
      <c r="G222" s="67"/>
      <c r="H222" s="67"/>
      <c r="M222" s="42"/>
      <c r="N222" s="46" t="str">
        <f>$A$1</f>
        <v>ΤΕΧΝΙΚΟΣ  ΦΑΡΜΑΚΩΝ , ΚΑΛΛΥΝΤΙΚΩΝ ΚΑΙ ΠΑΡΕΜΦΕΡΩΝ ΠΡΟΙΟΝΤΩΝ</v>
      </c>
      <c r="O222" s="37"/>
    </row>
    <row r="223" spans="2:16" ht="15.75">
      <c r="B223" s="67"/>
      <c r="C223" s="67"/>
      <c r="D223" s="67"/>
      <c r="E223" s="67"/>
      <c r="F223" s="67"/>
      <c r="G223" s="67"/>
      <c r="H223" s="67"/>
      <c r="M223" s="37"/>
      <c r="N223" s="47"/>
      <c r="O223" s="37"/>
    </row>
    <row r="224" spans="2:16" ht="15.75">
      <c r="B224" s="67"/>
      <c r="C224" s="67"/>
      <c r="D224" s="67"/>
      <c r="E224" s="67"/>
      <c r="F224" s="67"/>
      <c r="G224" s="67"/>
      <c r="H224" s="67"/>
      <c r="M224" s="37"/>
      <c r="N224" s="47"/>
      <c r="O224" s="37"/>
    </row>
    <row r="225" spans="2:15" ht="18.75">
      <c r="B225" s="67"/>
      <c r="C225" s="67"/>
      <c r="D225" s="67"/>
      <c r="E225" s="67"/>
      <c r="F225" s="67"/>
      <c r="G225" s="67"/>
      <c r="H225" s="67"/>
      <c r="M225" s="37"/>
      <c r="N225" s="49" t="str">
        <f>B10</f>
        <v>ΓΕΝΙΚΗ ΧΗΜΕΙΑ</v>
      </c>
      <c r="O225" s="37"/>
    </row>
    <row r="226" spans="2:15" ht="15.75">
      <c r="B226" s="67"/>
      <c r="C226" s="67"/>
      <c r="D226" s="67"/>
      <c r="E226" s="67"/>
      <c r="F226" s="67"/>
      <c r="G226" s="67"/>
      <c r="H226" s="67"/>
      <c r="M226" s="37"/>
      <c r="N226" s="47" t="str">
        <f>IF(N225=B10,IF(C10&lt;&gt;"",C9,IF(D10&lt;&gt;"",D9,0)))</f>
        <v>ΘΕΩΡΙΑ</v>
      </c>
      <c r="O226" s="37"/>
    </row>
    <row r="227" spans="2:15">
      <c r="B227" s="67"/>
      <c r="C227" s="67"/>
      <c r="D227" s="67"/>
      <c r="E227" s="67"/>
      <c r="F227" s="67"/>
      <c r="G227" s="67"/>
      <c r="H227" s="67"/>
      <c r="M227" s="43"/>
      <c r="N227" s="48"/>
      <c r="O227" s="38"/>
    </row>
    <row r="228" spans="2:15" ht="18.75">
      <c r="B228" s="67"/>
      <c r="C228" s="67"/>
      <c r="D228" s="67"/>
      <c r="E228" s="67"/>
      <c r="F228" s="67"/>
      <c r="G228" s="67"/>
      <c r="H228" s="67"/>
      <c r="M228" s="43"/>
      <c r="N228" s="49"/>
      <c r="O228" s="38"/>
    </row>
    <row r="229" spans="2:15">
      <c r="B229" s="67"/>
      <c r="C229" s="67"/>
      <c r="D229" s="67"/>
      <c r="E229" s="67"/>
      <c r="F229" s="67"/>
      <c r="G229" s="67"/>
      <c r="H229" s="67"/>
      <c r="M229" s="43"/>
      <c r="N229" s="48"/>
      <c r="O229" s="38"/>
    </row>
    <row r="230" spans="2:15">
      <c r="B230" s="67"/>
      <c r="C230" s="67"/>
      <c r="D230" s="67"/>
      <c r="E230" s="67"/>
      <c r="F230" s="67"/>
      <c r="G230" s="67"/>
      <c r="H230" s="67"/>
      <c r="M230" s="43"/>
      <c r="N230" s="48">
        <f>IF(N226="ΘΕΩΡΙΑ",G10,IF(N226="ΕΡΓΑΣΤΗΡΙΟ",H10,0))</f>
        <v>0</v>
      </c>
      <c r="O230" s="38"/>
    </row>
    <row r="231" spans="2:15">
      <c r="B231" s="67"/>
      <c r="C231" s="67"/>
      <c r="D231" s="67"/>
      <c r="E231" s="67"/>
      <c r="F231" s="67"/>
      <c r="G231" s="67"/>
      <c r="H231" s="67"/>
      <c r="M231" s="43"/>
      <c r="N231" s="48"/>
      <c r="O231" s="38"/>
    </row>
    <row r="232" spans="2:15" ht="18.75">
      <c r="B232" s="67"/>
      <c r="C232" s="67"/>
      <c r="D232" s="67"/>
      <c r="E232" s="67"/>
      <c r="F232" s="67"/>
      <c r="G232" s="67"/>
      <c r="H232" s="67"/>
      <c r="M232" s="43"/>
      <c r="N232" s="50" t="str">
        <f>$A$3</f>
        <v>Α’ Εξάμηνο   -  ΑΙΘΟΥΣΑ : 35</v>
      </c>
      <c r="O232" s="38"/>
    </row>
    <row r="233" spans="2:15" ht="18.75">
      <c r="B233" s="67"/>
      <c r="C233" s="67"/>
      <c r="D233" s="67"/>
      <c r="E233" s="67"/>
      <c r="F233" s="67"/>
      <c r="G233" s="67"/>
      <c r="H233" s="67"/>
      <c r="M233" s="43"/>
      <c r="N233" s="39"/>
      <c r="O233" s="38"/>
    </row>
    <row r="234" spans="2:15">
      <c r="B234" s="67"/>
      <c r="C234" s="67"/>
      <c r="D234" s="67"/>
      <c r="E234" s="67"/>
      <c r="F234" s="67"/>
      <c r="G234" s="67"/>
      <c r="H234" s="67"/>
      <c r="M234" s="43"/>
      <c r="N234" s="17"/>
      <c r="O234" s="38"/>
    </row>
    <row r="235" spans="2:15">
      <c r="B235" s="67"/>
      <c r="C235" s="67"/>
      <c r="D235" s="67"/>
      <c r="E235" s="67"/>
      <c r="F235" s="67"/>
      <c r="G235" s="67"/>
      <c r="H235" s="67"/>
      <c r="M235" s="17"/>
      <c r="N235" s="17"/>
      <c r="O235" s="17"/>
    </row>
    <row r="236" spans="2:15" ht="18.75">
      <c r="B236" s="67"/>
      <c r="C236" s="67"/>
      <c r="D236" s="67"/>
      <c r="E236" s="67"/>
      <c r="F236" s="67"/>
      <c r="G236" s="67"/>
      <c r="H236" s="67"/>
      <c r="M236" s="37"/>
      <c r="N236" s="44" t="str">
        <f>$N$220</f>
        <v>2020 Α</v>
      </c>
      <c r="O236" s="37"/>
    </row>
    <row r="237" spans="2:15" ht="15.75">
      <c r="B237" s="67"/>
      <c r="C237" s="67"/>
      <c r="D237" s="67"/>
      <c r="E237" s="67"/>
      <c r="F237" s="67"/>
      <c r="G237" s="67"/>
      <c r="H237" s="67"/>
      <c r="M237" s="37"/>
      <c r="N237" s="45"/>
      <c r="O237" s="37"/>
    </row>
    <row r="238" spans="2:15" ht="15.75">
      <c r="B238" s="67"/>
      <c r="C238" s="67"/>
      <c r="D238" s="67"/>
      <c r="E238" s="67"/>
      <c r="F238" s="67"/>
      <c r="G238" s="67"/>
      <c r="H238" s="67"/>
      <c r="M238" s="42"/>
      <c r="N238" s="46" t="str">
        <f>$A$1</f>
        <v>ΤΕΧΝΙΚΟΣ  ΦΑΡΜΑΚΩΝ , ΚΑΛΛΥΝΤΙΚΩΝ ΚΑΙ ΠΑΡΕΜΦΕΡΩΝ ΠΡΟΙΟΝΤΩΝ</v>
      </c>
      <c r="O238" s="37"/>
    </row>
    <row r="239" spans="2:15" ht="15.75">
      <c r="B239" s="67"/>
      <c r="C239" s="67"/>
      <c r="D239" s="67"/>
      <c r="E239" s="67"/>
      <c r="F239" s="67"/>
      <c r="G239" s="67"/>
      <c r="H239" s="67"/>
      <c r="M239" s="37"/>
      <c r="N239" s="47"/>
      <c r="O239" s="37"/>
    </row>
    <row r="240" spans="2:15" ht="15.75">
      <c r="B240" s="67"/>
      <c r="C240" s="67"/>
      <c r="D240" s="67"/>
      <c r="E240" s="67"/>
      <c r="F240" s="67"/>
      <c r="G240" s="67"/>
      <c r="H240" s="67"/>
      <c r="M240" s="37"/>
      <c r="N240" s="47"/>
      <c r="O240" s="37"/>
    </row>
    <row r="241" spans="2:15" ht="18.75">
      <c r="B241" s="67"/>
      <c r="C241" s="67"/>
      <c r="D241" s="67"/>
      <c r="E241" s="67"/>
      <c r="F241" s="67"/>
      <c r="G241" s="67"/>
      <c r="H241" s="67"/>
      <c r="M241" s="37"/>
      <c r="N241" s="49" t="str">
        <f>B12</f>
        <v>ΑΝΑΛΥΤΙΚΗ ΧΗΜΕΙΑ Ι Ε</v>
      </c>
      <c r="O241" s="37"/>
    </row>
    <row r="242" spans="2:15" ht="15.75">
      <c r="B242" s="67"/>
      <c r="C242" s="67"/>
      <c r="D242" s="67"/>
      <c r="E242" s="67"/>
      <c r="F242" s="67"/>
      <c r="G242" s="67"/>
      <c r="H242" s="67"/>
      <c r="M242" s="37"/>
      <c r="N242" s="47" t="str">
        <f>IF(N241=B12,IF(C12&lt;&gt;"",C9,IF(D12&lt;&gt;"",D9,0)))</f>
        <v>ΕΡΓΑΣΤΗΡΙΟ</v>
      </c>
      <c r="O242" s="37"/>
    </row>
    <row r="243" spans="2:15">
      <c r="B243" s="67"/>
      <c r="C243" s="67"/>
      <c r="D243" s="67"/>
      <c r="E243" s="67"/>
      <c r="F243" s="67"/>
      <c r="G243" s="67"/>
      <c r="H243" s="67"/>
      <c r="M243" s="43"/>
      <c r="N243" s="48"/>
      <c r="O243" s="38"/>
    </row>
    <row r="244" spans="2:15" ht="18.75">
      <c r="B244" s="67"/>
      <c r="C244" s="67"/>
      <c r="D244" s="67"/>
      <c r="E244" s="67"/>
      <c r="F244" s="67"/>
      <c r="G244" s="67"/>
      <c r="H244" s="67"/>
      <c r="M244" s="43"/>
      <c r="N244" s="49"/>
      <c r="O244" s="38"/>
    </row>
    <row r="245" spans="2:15">
      <c r="B245" s="67"/>
      <c r="C245" s="67"/>
      <c r="D245" s="67"/>
      <c r="E245" s="67"/>
      <c r="F245" s="67"/>
      <c r="G245" s="67"/>
      <c r="H245" s="67"/>
      <c r="M245" s="43"/>
      <c r="N245" s="48"/>
      <c r="O245" s="38"/>
    </row>
    <row r="246" spans="2:15">
      <c r="B246" s="67"/>
      <c r="C246" s="67"/>
      <c r="D246" s="67"/>
      <c r="E246" s="67"/>
      <c r="F246" s="67"/>
      <c r="G246" s="67"/>
      <c r="H246" s="67"/>
      <c r="M246" s="43"/>
      <c r="N246" s="48">
        <f>IF(N242="ΘΕΩΡΙΑ",G12,IF(N242="ΕΡΓΑΣΤΗΡΙΟ",H12,0))</f>
        <v>0</v>
      </c>
      <c r="O246" s="38"/>
    </row>
    <row r="247" spans="2:15">
      <c r="B247" s="67"/>
      <c r="C247" s="67"/>
      <c r="D247" s="67"/>
      <c r="E247" s="67"/>
      <c r="F247" s="67"/>
      <c r="G247" s="67"/>
      <c r="H247" s="67"/>
      <c r="M247" s="43"/>
      <c r="N247" s="48"/>
      <c r="O247" s="38"/>
    </row>
    <row r="248" spans="2:15" ht="18.75">
      <c r="B248" s="67"/>
      <c r="C248" s="67"/>
      <c r="D248" s="67"/>
      <c r="E248" s="67"/>
      <c r="F248" s="67"/>
      <c r="G248" s="67"/>
      <c r="H248" s="67"/>
      <c r="M248" s="43"/>
      <c r="N248" s="50" t="str">
        <f>$A$3</f>
        <v>Α’ Εξάμηνο   -  ΑΙΘΟΥΣΑ : 35</v>
      </c>
      <c r="O248" s="38"/>
    </row>
    <row r="249" spans="2:15" ht="18.75">
      <c r="B249" s="67"/>
      <c r="C249" s="67"/>
      <c r="D249" s="67"/>
      <c r="E249" s="67"/>
      <c r="F249" s="67"/>
      <c r="G249" s="67"/>
      <c r="H249" s="67"/>
      <c r="M249" s="43"/>
      <c r="N249" s="39"/>
      <c r="O249" s="38"/>
    </row>
    <row r="250" spans="2:15">
      <c r="B250" s="67"/>
      <c r="C250" s="67"/>
      <c r="D250" s="67"/>
      <c r="E250" s="67"/>
      <c r="F250" s="67"/>
      <c r="G250" s="67"/>
      <c r="H250" s="67"/>
      <c r="M250" s="43"/>
      <c r="N250" s="17"/>
      <c r="O250" s="38"/>
    </row>
    <row r="251" spans="2:15">
      <c r="B251" s="67"/>
      <c r="C251" s="67"/>
      <c r="D251" s="67"/>
      <c r="E251" s="67"/>
      <c r="F251" s="67"/>
      <c r="G251" s="67"/>
      <c r="H251" s="67"/>
      <c r="M251" s="17"/>
      <c r="N251" s="17"/>
      <c r="O251" s="17"/>
    </row>
    <row r="252" spans="2:15" ht="18.75">
      <c r="B252" s="67"/>
      <c r="C252" s="67"/>
      <c r="D252" s="67"/>
      <c r="E252" s="67"/>
      <c r="F252" s="67"/>
      <c r="G252" s="67"/>
      <c r="H252" s="67"/>
      <c r="M252" s="37"/>
      <c r="N252" s="44" t="str">
        <f>$N$220</f>
        <v>2020 Α</v>
      </c>
      <c r="O252" s="37"/>
    </row>
    <row r="253" spans="2:15" ht="15.75">
      <c r="B253" s="67"/>
      <c r="C253" s="67"/>
      <c r="D253" s="67"/>
      <c r="E253" s="67"/>
      <c r="F253" s="67"/>
      <c r="G253" s="67"/>
      <c r="H253" s="67"/>
      <c r="M253" s="37"/>
      <c r="N253" s="45"/>
      <c r="O253" s="37"/>
    </row>
    <row r="254" spans="2:15" ht="15.75">
      <c r="B254" s="67"/>
      <c r="C254" s="67"/>
      <c r="D254" s="67"/>
      <c r="E254" s="67"/>
      <c r="F254" s="67"/>
      <c r="G254" s="67"/>
      <c r="H254" s="67"/>
      <c r="M254" s="42"/>
      <c r="N254" s="46" t="str">
        <f>$A$1</f>
        <v>ΤΕΧΝΙΚΟΣ  ΦΑΡΜΑΚΩΝ , ΚΑΛΛΥΝΤΙΚΩΝ ΚΑΙ ΠΑΡΕΜΦΕΡΩΝ ΠΡΟΙΟΝΤΩΝ</v>
      </c>
      <c r="O254" s="37"/>
    </row>
    <row r="255" spans="2:15" ht="15.75">
      <c r="B255" s="67"/>
      <c r="C255" s="67"/>
      <c r="D255" s="67"/>
      <c r="E255" s="67"/>
      <c r="F255" s="67"/>
      <c r="G255" s="67"/>
      <c r="H255" s="67"/>
      <c r="M255" s="37"/>
      <c r="N255" s="47"/>
      <c r="O255" s="37"/>
    </row>
    <row r="256" spans="2:15" ht="15.75">
      <c r="B256" s="67"/>
      <c r="C256" s="67"/>
      <c r="D256" s="67"/>
      <c r="E256" s="67"/>
      <c r="F256" s="67"/>
      <c r="G256" s="67"/>
      <c r="H256" s="67"/>
      <c r="M256" s="37"/>
      <c r="N256" s="47"/>
      <c r="O256" s="37"/>
    </row>
    <row r="257" spans="2:15" ht="18.75">
      <c r="B257" s="67"/>
      <c r="C257" s="67"/>
      <c r="D257" s="67"/>
      <c r="E257" s="67"/>
      <c r="F257" s="67"/>
      <c r="G257" s="67"/>
      <c r="H257" s="67"/>
      <c r="M257" s="37"/>
      <c r="N257" s="49" t="str">
        <f>B13</f>
        <v>ΦΥΣΙΚΕΣ ΚΑΙ ΧΗΜΙΚΕΣ ΔΙΕΡΓΑΣΙΕΣ</v>
      </c>
      <c r="O257" s="37"/>
    </row>
    <row r="258" spans="2:15" ht="15.75">
      <c r="B258" s="67"/>
      <c r="C258" s="67"/>
      <c r="D258" s="67"/>
      <c r="E258" s="67"/>
      <c r="F258" s="67"/>
      <c r="G258" s="67"/>
      <c r="H258" s="67"/>
      <c r="M258" s="37"/>
      <c r="N258" s="47" t="str">
        <f>IF(N257=B13,IF(C13&lt;&gt;"",C9,IF(D13&lt;&gt;"",D9,0)))</f>
        <v>ΘΕΩΡΙΑ</v>
      </c>
      <c r="O258" s="37"/>
    </row>
    <row r="259" spans="2:15">
      <c r="B259" s="67"/>
      <c r="C259" s="67"/>
      <c r="D259" s="67"/>
      <c r="E259" s="67"/>
      <c r="F259" s="67"/>
      <c r="G259" s="67"/>
      <c r="H259" s="67"/>
      <c r="M259" s="43"/>
      <c r="N259" s="48"/>
      <c r="O259" s="38"/>
    </row>
    <row r="260" spans="2:15" ht="18.75">
      <c r="B260" s="67"/>
      <c r="C260" s="67"/>
      <c r="D260" s="67"/>
      <c r="E260" s="67"/>
      <c r="F260" s="67"/>
      <c r="G260" s="67"/>
      <c r="H260" s="67"/>
      <c r="M260" s="43"/>
      <c r="N260" s="49"/>
      <c r="O260" s="38"/>
    </row>
    <row r="261" spans="2:15">
      <c r="B261" s="67"/>
      <c r="C261" s="67"/>
      <c r="D261" s="67"/>
      <c r="E261" s="67"/>
      <c r="F261" s="67"/>
      <c r="G261" s="67"/>
      <c r="H261" s="67"/>
      <c r="M261" s="43"/>
      <c r="N261" s="48"/>
      <c r="O261" s="38"/>
    </row>
    <row r="262" spans="2:15">
      <c r="B262" s="67"/>
      <c r="C262" s="67"/>
      <c r="D262" s="67"/>
      <c r="E262" s="67"/>
      <c r="F262" s="67"/>
      <c r="G262" s="67"/>
      <c r="H262" s="67"/>
      <c r="M262" s="43"/>
      <c r="N262" s="48">
        <f>IF(N258="ΘΕΩΡΙΑ",G13,IF(N258="ΕΡΓΑΣΤΗΡΙΟ",H13,0))</f>
        <v>0</v>
      </c>
      <c r="O262" s="38"/>
    </row>
    <row r="263" spans="2:15">
      <c r="B263" s="67"/>
      <c r="C263" s="67"/>
      <c r="D263" s="67"/>
      <c r="E263" s="67"/>
      <c r="F263" s="67"/>
      <c r="G263" s="67"/>
      <c r="H263" s="67"/>
      <c r="M263" s="43"/>
      <c r="N263" s="48"/>
      <c r="O263" s="38"/>
    </row>
    <row r="264" spans="2:15" ht="18.75">
      <c r="B264" s="67"/>
      <c r="C264" s="67"/>
      <c r="D264" s="67"/>
      <c r="E264" s="67"/>
      <c r="F264" s="67"/>
      <c r="G264" s="67"/>
      <c r="H264" s="67"/>
      <c r="M264" s="43"/>
      <c r="N264" s="50" t="str">
        <f>$A$3</f>
        <v>Α’ Εξάμηνο   -  ΑΙΘΟΥΣΑ : 35</v>
      </c>
      <c r="O264" s="38"/>
    </row>
    <row r="265" spans="2:15" ht="18.75">
      <c r="B265" s="67"/>
      <c r="C265" s="67"/>
      <c r="D265" s="67"/>
      <c r="E265" s="67"/>
      <c r="F265" s="67"/>
      <c r="G265" s="67"/>
      <c r="H265" s="67"/>
      <c r="M265" s="43"/>
      <c r="N265" s="39"/>
      <c r="O265" s="38"/>
    </row>
    <row r="266" spans="2:15" ht="15" customHeight="1">
      <c r="B266" s="67"/>
      <c r="C266" s="67"/>
      <c r="D266" s="67"/>
      <c r="E266" s="67"/>
      <c r="F266" s="67"/>
      <c r="G266" s="67"/>
      <c r="H266" s="67"/>
      <c r="M266" s="43"/>
      <c r="N266" s="17"/>
      <c r="O266" s="38"/>
    </row>
    <row r="267" spans="2:15" ht="15" customHeight="1">
      <c r="B267" s="67"/>
      <c r="C267" s="67"/>
      <c r="D267" s="67"/>
      <c r="E267" s="67"/>
      <c r="F267" s="67"/>
      <c r="G267" s="67"/>
      <c r="H267" s="67"/>
      <c r="M267" s="17"/>
      <c r="N267" s="17"/>
      <c r="O267" s="17"/>
    </row>
    <row r="268" spans="2:15" ht="18.75">
      <c r="B268" s="67"/>
      <c r="C268" s="67"/>
      <c r="D268" s="67"/>
      <c r="E268" s="67"/>
      <c r="F268" s="67"/>
      <c r="G268" s="67"/>
      <c r="H268" s="67"/>
      <c r="M268" s="37"/>
      <c r="N268" s="44" t="str">
        <f>$N$220</f>
        <v>2020 Α</v>
      </c>
      <c r="O268" s="37"/>
    </row>
    <row r="269" spans="2:15" ht="15.75" customHeight="1">
      <c r="B269" s="67"/>
      <c r="C269" s="67"/>
      <c r="D269" s="67"/>
      <c r="E269" s="67"/>
      <c r="F269" s="67"/>
      <c r="G269" s="67"/>
      <c r="H269" s="67"/>
      <c r="M269" s="37"/>
      <c r="N269" s="45"/>
      <c r="O269" s="37"/>
    </row>
    <row r="270" spans="2:15" ht="15.75" customHeight="1">
      <c r="B270" s="67"/>
      <c r="C270" s="67"/>
      <c r="D270" s="67"/>
      <c r="E270" s="67"/>
      <c r="F270" s="67"/>
      <c r="G270" s="67"/>
      <c r="H270" s="67"/>
      <c r="M270" s="42"/>
      <c r="N270" s="46" t="str">
        <f>$A$1</f>
        <v>ΤΕΧΝΙΚΟΣ  ΦΑΡΜΑΚΩΝ , ΚΑΛΛΥΝΤΙΚΩΝ ΚΑΙ ΠΑΡΕΜΦΕΡΩΝ ΠΡΟΙΟΝΤΩΝ</v>
      </c>
      <c r="O270" s="37"/>
    </row>
    <row r="271" spans="2:15" ht="15.75" customHeight="1">
      <c r="B271" s="67"/>
      <c r="C271" s="67"/>
      <c r="D271" s="67"/>
      <c r="E271" s="67"/>
      <c r="F271" s="67"/>
      <c r="G271" s="67"/>
      <c r="H271" s="67"/>
      <c r="M271" s="37"/>
      <c r="N271" s="47"/>
      <c r="O271" s="37"/>
    </row>
    <row r="272" spans="2:15" ht="15.75" customHeight="1">
      <c r="B272" s="67"/>
      <c r="C272" s="67"/>
      <c r="D272" s="67"/>
      <c r="E272" s="67"/>
      <c r="F272" s="67"/>
      <c r="G272" s="67"/>
      <c r="H272" s="67"/>
      <c r="M272" s="37"/>
      <c r="N272" s="47"/>
      <c r="O272" s="37"/>
    </row>
    <row r="273" spans="2:15" ht="18.75">
      <c r="B273" s="67"/>
      <c r="C273" s="67"/>
      <c r="D273" s="67"/>
      <c r="E273" s="67"/>
      <c r="F273" s="67"/>
      <c r="G273" s="67"/>
      <c r="H273" s="67"/>
      <c r="M273" s="37"/>
      <c r="N273" s="49" t="str">
        <f>B14</f>
        <v>ΑΣΦΑΛΕΙΑ ΚΑΙ ΥΓΙΕΙΝΗ ΣΤΗΝ ΕΡΓΑΣΙΑ</v>
      </c>
      <c r="O273" s="37"/>
    </row>
    <row r="274" spans="2:15" ht="15.75" customHeight="1">
      <c r="B274" s="67"/>
      <c r="C274" s="67"/>
      <c r="D274" s="67"/>
      <c r="E274" s="67"/>
      <c r="F274" s="67"/>
      <c r="G274" s="67"/>
      <c r="H274" s="67"/>
      <c r="M274" s="37"/>
      <c r="N274" s="47" t="str">
        <f>IF(N273=B14,IF(C14&lt;&gt;"",C9,IF(D14&lt;&gt;"",D9,0)))</f>
        <v>ΘΕΩΡΙΑ</v>
      </c>
      <c r="O274" s="37"/>
    </row>
    <row r="275" spans="2:15" ht="15" customHeight="1">
      <c r="B275" s="67"/>
      <c r="C275" s="67"/>
      <c r="D275" s="67"/>
      <c r="E275" s="67"/>
      <c r="F275" s="67"/>
      <c r="G275" s="67"/>
      <c r="H275" s="67"/>
      <c r="M275" s="43"/>
      <c r="N275" s="48"/>
      <c r="O275" s="38"/>
    </row>
    <row r="276" spans="2:15" ht="18.75">
      <c r="B276" s="67"/>
      <c r="C276" s="67"/>
      <c r="D276" s="67"/>
      <c r="E276" s="67"/>
      <c r="F276" s="67"/>
      <c r="G276" s="67"/>
      <c r="H276" s="67"/>
      <c r="M276" s="43"/>
      <c r="N276" s="49"/>
      <c r="O276" s="38"/>
    </row>
    <row r="277" spans="2:15" ht="15" customHeight="1">
      <c r="B277" s="67"/>
      <c r="C277" s="67"/>
      <c r="D277" s="67"/>
      <c r="E277" s="67"/>
      <c r="F277" s="67"/>
      <c r="G277" s="67"/>
      <c r="H277" s="67"/>
      <c r="M277" s="43"/>
      <c r="N277" s="48"/>
      <c r="O277" s="38"/>
    </row>
    <row r="278" spans="2:15" ht="15" customHeight="1">
      <c r="B278" s="67"/>
      <c r="C278" s="67"/>
      <c r="D278" s="67"/>
      <c r="E278" s="67"/>
      <c r="F278" s="67"/>
      <c r="G278" s="67"/>
      <c r="H278" s="67"/>
      <c r="M278" s="43"/>
      <c r="N278" s="48">
        <f>IF(N274="ΘΕΩΡΙΑ",G14,IF(N274="ΕΡΓΑΣΤΗΡΙΟ",H14,0))</f>
        <v>0</v>
      </c>
      <c r="O278" s="38"/>
    </row>
    <row r="279" spans="2:15" ht="15" customHeight="1">
      <c r="B279" s="67"/>
      <c r="C279" s="67"/>
      <c r="D279" s="67"/>
      <c r="E279" s="67"/>
      <c r="F279" s="67"/>
      <c r="G279" s="67"/>
      <c r="H279" s="67"/>
      <c r="M279" s="43"/>
      <c r="N279" s="48"/>
      <c r="O279" s="38"/>
    </row>
    <row r="280" spans="2:15" ht="18.75">
      <c r="B280" s="67"/>
      <c r="C280" s="67"/>
      <c r="D280" s="67"/>
      <c r="E280" s="67"/>
      <c r="F280" s="67"/>
      <c r="G280" s="67"/>
      <c r="H280" s="67"/>
      <c r="M280" s="43"/>
      <c r="N280" s="50" t="str">
        <f>$A$3</f>
        <v>Α’ Εξάμηνο   -  ΑΙΘΟΥΣΑ : 35</v>
      </c>
      <c r="O280" s="38"/>
    </row>
    <row r="281" spans="2:15" ht="18.75">
      <c r="B281" s="67"/>
      <c r="C281" s="67"/>
      <c r="D281" s="67"/>
      <c r="E281" s="67"/>
      <c r="F281" s="67"/>
      <c r="G281" s="67"/>
      <c r="H281" s="67"/>
      <c r="M281" s="43"/>
      <c r="N281" s="39"/>
      <c r="O281" s="38"/>
    </row>
    <row r="282" spans="2:15" ht="15" customHeight="1">
      <c r="B282" s="67"/>
      <c r="C282" s="67"/>
      <c r="D282" s="67"/>
      <c r="E282" s="67"/>
      <c r="F282" s="67"/>
      <c r="G282" s="67"/>
      <c r="H282" s="67"/>
      <c r="M282" s="43"/>
      <c r="N282" s="17"/>
      <c r="O282" s="38"/>
    </row>
    <row r="283" spans="2:15" ht="15" customHeight="1">
      <c r="B283" s="67"/>
      <c r="C283" s="67"/>
      <c r="D283" s="67"/>
      <c r="E283" s="67"/>
      <c r="F283" s="67"/>
      <c r="G283" s="67"/>
      <c r="H283" s="67"/>
      <c r="M283" s="17"/>
      <c r="N283" s="17"/>
      <c r="O283" s="17"/>
    </row>
    <row r="284" spans="2:15" ht="18.75">
      <c r="B284" s="67"/>
      <c r="C284" s="67"/>
      <c r="D284" s="67"/>
      <c r="E284" s="67"/>
      <c r="F284" s="67"/>
      <c r="G284" s="67"/>
      <c r="H284" s="67"/>
      <c r="M284" s="37"/>
      <c r="N284" s="44" t="str">
        <f>$N$220</f>
        <v>2020 Α</v>
      </c>
      <c r="O284" s="37"/>
    </row>
    <row r="285" spans="2:15" ht="15.75" customHeight="1">
      <c r="B285" s="67"/>
      <c r="C285" s="67"/>
      <c r="D285" s="67"/>
      <c r="E285" s="67"/>
      <c r="F285" s="67"/>
      <c r="G285" s="67"/>
      <c r="H285" s="67"/>
      <c r="M285" s="37"/>
      <c r="N285" s="45"/>
      <c r="O285" s="37"/>
    </row>
    <row r="286" spans="2:15" ht="15.75" customHeight="1">
      <c r="B286" s="67"/>
      <c r="C286" s="67"/>
      <c r="D286" s="67"/>
      <c r="E286" s="67"/>
      <c r="F286" s="67"/>
      <c r="G286" s="67"/>
      <c r="H286" s="67"/>
      <c r="M286" s="42"/>
      <c r="N286" s="46" t="str">
        <f>$A$1</f>
        <v>ΤΕΧΝΙΚΟΣ  ΦΑΡΜΑΚΩΝ , ΚΑΛΛΥΝΤΙΚΩΝ ΚΑΙ ΠΑΡΕΜΦΕΡΩΝ ΠΡΟΙΟΝΤΩΝ</v>
      </c>
      <c r="O286" s="37"/>
    </row>
    <row r="287" spans="2:15" ht="15.75" customHeight="1">
      <c r="B287" s="67"/>
      <c r="C287" s="67"/>
      <c r="D287" s="67"/>
      <c r="E287" s="67"/>
      <c r="F287" s="67"/>
      <c r="G287" s="67"/>
      <c r="H287" s="67"/>
      <c r="M287" s="37"/>
      <c r="N287" s="47"/>
      <c r="O287" s="37"/>
    </row>
    <row r="288" spans="2:15" ht="15.75" customHeight="1">
      <c r="B288" s="67"/>
      <c r="C288" s="67"/>
      <c r="D288" s="67"/>
      <c r="E288" s="67"/>
      <c r="F288" s="67"/>
      <c r="G288" s="67"/>
      <c r="H288" s="67"/>
      <c r="M288" s="37"/>
      <c r="N288" s="47"/>
      <c r="O288" s="37"/>
    </row>
    <row r="289" spans="2:15" ht="18.75">
      <c r="B289" s="67"/>
      <c r="C289" s="67"/>
      <c r="D289" s="67"/>
      <c r="E289" s="67"/>
      <c r="F289" s="67"/>
      <c r="G289" s="67"/>
      <c r="H289" s="67"/>
      <c r="M289" s="37"/>
      <c r="N289" s="49" t="str">
        <f>B15</f>
        <v>ΣΤΑΤΙΣΤΙΚΗ</v>
      </c>
      <c r="O289" s="37"/>
    </row>
    <row r="290" spans="2:15" ht="15.75" customHeight="1">
      <c r="B290" s="67"/>
      <c r="C290" s="67"/>
      <c r="D290" s="67"/>
      <c r="E290" s="67"/>
      <c r="F290" s="67"/>
      <c r="G290" s="67"/>
      <c r="H290" s="67"/>
      <c r="M290" s="37"/>
      <c r="N290" s="47" t="str">
        <f>IF(N289=B15,IF(C15&lt;&gt;"",C9,IF(D15&lt;&gt;"",D9,0)))</f>
        <v>ΘΕΩΡΙΑ</v>
      </c>
      <c r="O290" s="37"/>
    </row>
    <row r="291" spans="2:15" ht="15" customHeight="1">
      <c r="B291" s="67"/>
      <c r="C291" s="67"/>
      <c r="D291" s="67"/>
      <c r="E291" s="67"/>
      <c r="F291" s="67"/>
      <c r="G291" s="67"/>
      <c r="H291" s="67"/>
      <c r="M291" s="43"/>
      <c r="N291" s="48"/>
      <c r="O291" s="38"/>
    </row>
    <row r="292" spans="2:15" ht="18.75">
      <c r="B292" s="67"/>
      <c r="C292" s="67"/>
      <c r="D292" s="67"/>
      <c r="E292" s="67"/>
      <c r="F292" s="67"/>
      <c r="G292" s="67"/>
      <c r="H292" s="67"/>
      <c r="M292" s="43"/>
      <c r="N292" s="49"/>
      <c r="O292" s="38"/>
    </row>
    <row r="293" spans="2:15" ht="15" customHeight="1">
      <c r="B293" s="67"/>
      <c r="C293" s="67"/>
      <c r="D293" s="67"/>
      <c r="E293" s="67"/>
      <c r="F293" s="67"/>
      <c r="G293" s="67"/>
      <c r="H293" s="67"/>
      <c r="M293" s="43"/>
      <c r="N293" s="48"/>
      <c r="O293" s="38"/>
    </row>
    <row r="294" spans="2:15" ht="15" customHeight="1">
      <c r="B294" s="67"/>
      <c r="C294" s="67"/>
      <c r="D294" s="67"/>
      <c r="E294" s="67"/>
      <c r="F294" s="67"/>
      <c r="G294" s="67"/>
      <c r="H294" s="67"/>
      <c r="M294" s="43"/>
      <c r="N294" s="48">
        <f>IF(N290="ΘΕΩΡΙΑ",G15,IF(N290="ΕΡΓΑΣΤΗΡΙΟ",H15,0))</f>
        <v>0</v>
      </c>
      <c r="O294" s="38"/>
    </row>
    <row r="295" spans="2:15" ht="15" customHeight="1">
      <c r="B295" s="67"/>
      <c r="C295" s="67"/>
      <c r="D295" s="67"/>
      <c r="E295" s="67"/>
      <c r="F295" s="67"/>
      <c r="G295" s="67"/>
      <c r="H295" s="67"/>
      <c r="M295" s="43"/>
      <c r="N295" s="48"/>
      <c r="O295" s="38"/>
    </row>
    <row r="296" spans="2:15" ht="18.75">
      <c r="B296" s="67"/>
      <c r="C296" s="67"/>
      <c r="D296" s="67"/>
      <c r="E296" s="67"/>
      <c r="F296" s="67"/>
      <c r="G296" s="67"/>
      <c r="H296" s="67"/>
      <c r="M296" s="43"/>
      <c r="N296" s="50" t="str">
        <f>$A$3</f>
        <v>Α’ Εξάμηνο   -  ΑΙΘΟΥΣΑ : 35</v>
      </c>
      <c r="O296" s="38"/>
    </row>
    <row r="297" spans="2:15" ht="18.75">
      <c r="B297" s="67"/>
      <c r="C297" s="67"/>
      <c r="D297" s="67"/>
      <c r="E297" s="67"/>
      <c r="F297" s="67"/>
      <c r="G297" s="67"/>
      <c r="H297" s="67"/>
      <c r="M297" s="43"/>
      <c r="N297" s="39"/>
      <c r="O297" s="38"/>
    </row>
    <row r="298" spans="2:15" ht="15" customHeight="1">
      <c r="B298" s="67"/>
      <c r="C298" s="67"/>
      <c r="D298" s="67"/>
      <c r="E298" s="67"/>
      <c r="F298" s="67"/>
      <c r="G298" s="67"/>
      <c r="H298" s="67"/>
      <c r="M298" s="43"/>
      <c r="N298" s="17"/>
      <c r="O298" s="38"/>
    </row>
    <row r="299" spans="2:15" ht="15" customHeight="1">
      <c r="B299" s="67"/>
      <c r="C299" s="67"/>
      <c r="D299" s="67"/>
      <c r="E299" s="67"/>
      <c r="F299" s="67"/>
      <c r="G299" s="67"/>
      <c r="H299" s="67"/>
      <c r="M299" s="17"/>
      <c r="N299" s="17"/>
      <c r="O299" s="17"/>
    </row>
    <row r="300" spans="2:15" ht="18.75">
      <c r="B300" s="67"/>
      <c r="C300" s="67"/>
      <c r="D300" s="67"/>
      <c r="E300" s="67"/>
      <c r="F300" s="67"/>
      <c r="G300" s="67"/>
      <c r="H300" s="67"/>
      <c r="M300" s="37"/>
      <c r="N300" s="44" t="str">
        <f>$N$220</f>
        <v>2020 Α</v>
      </c>
      <c r="O300" s="37"/>
    </row>
    <row r="301" spans="2:15" ht="15.75" customHeight="1">
      <c r="B301" s="67"/>
      <c r="C301" s="67"/>
      <c r="D301" s="67"/>
      <c r="E301" s="67"/>
      <c r="F301" s="67"/>
      <c r="G301" s="67"/>
      <c r="H301" s="67"/>
      <c r="M301" s="37"/>
      <c r="N301" s="45"/>
      <c r="O301" s="37"/>
    </row>
    <row r="302" spans="2:15" ht="15.75" customHeight="1">
      <c r="B302" s="67"/>
      <c r="C302" s="67"/>
      <c r="D302" s="67"/>
      <c r="E302" s="67"/>
      <c r="F302" s="67"/>
      <c r="G302" s="67"/>
      <c r="H302" s="67"/>
      <c r="M302" s="42"/>
      <c r="N302" s="46" t="str">
        <f>$A$1</f>
        <v>ΤΕΧΝΙΚΟΣ  ΦΑΡΜΑΚΩΝ , ΚΑΛΛΥΝΤΙΚΩΝ ΚΑΙ ΠΑΡΕΜΦΕΡΩΝ ΠΡΟΙΟΝΤΩΝ</v>
      </c>
      <c r="O302" s="37"/>
    </row>
    <row r="303" spans="2:15" ht="15.75" customHeight="1">
      <c r="B303" s="67"/>
      <c r="C303" s="67"/>
      <c r="D303" s="67"/>
      <c r="E303" s="67"/>
      <c r="F303" s="67"/>
      <c r="G303" s="67"/>
      <c r="H303" s="67"/>
      <c r="M303" s="37"/>
      <c r="N303" s="47"/>
      <c r="O303" s="37"/>
    </row>
    <row r="304" spans="2:15" ht="15.75" customHeight="1">
      <c r="B304" s="67"/>
      <c r="C304" s="67"/>
      <c r="D304" s="67"/>
      <c r="E304" s="67"/>
      <c r="F304" s="67"/>
      <c r="G304" s="67"/>
      <c r="H304" s="67"/>
      <c r="M304" s="37"/>
      <c r="N304" s="47"/>
      <c r="O304" s="37"/>
    </row>
    <row r="305" spans="2:15" ht="18.75">
      <c r="B305" s="67"/>
      <c r="C305" s="67"/>
      <c r="D305" s="67"/>
      <c r="E305" s="67"/>
      <c r="F305" s="67"/>
      <c r="G305" s="67"/>
      <c r="H305" s="67"/>
      <c r="M305" s="37"/>
      <c r="N305" s="49" t="str">
        <f>B16</f>
        <v>ΠΡΑΚΤΙΚΗ ΕΦΑΡΜΟΓΗ ΣΤΗΝ ΕΙΔΙΚΟΤΗΤΑ</v>
      </c>
      <c r="O305" s="37"/>
    </row>
    <row r="306" spans="2:15" ht="15.75" customHeight="1">
      <c r="B306" s="67"/>
      <c r="C306" s="67"/>
      <c r="D306" s="67"/>
      <c r="E306" s="67"/>
      <c r="F306" s="67"/>
      <c r="G306" s="67"/>
      <c r="H306" s="67"/>
      <c r="M306" s="37"/>
      <c r="N306" s="47" t="str">
        <f>IF(N305=B16,IF(C16&lt;&gt;"",C9,IF(D16&lt;&gt;"",D9,0)))</f>
        <v>ΕΡΓΑΣΤΗΡΙΟ</v>
      </c>
      <c r="O306" s="37"/>
    </row>
    <row r="307" spans="2:15" ht="15" customHeight="1">
      <c r="B307" s="67"/>
      <c r="C307" s="67"/>
      <c r="D307" s="67"/>
      <c r="E307" s="67"/>
      <c r="F307" s="67"/>
      <c r="G307" s="67"/>
      <c r="H307" s="67"/>
      <c r="M307" s="43"/>
      <c r="N307" s="48"/>
      <c r="O307" s="38"/>
    </row>
    <row r="308" spans="2:15" ht="18.75">
      <c r="B308" s="67"/>
      <c r="C308" s="67"/>
      <c r="D308" s="67"/>
      <c r="E308" s="67"/>
      <c r="F308" s="67"/>
      <c r="G308" s="67"/>
      <c r="H308" s="67"/>
      <c r="M308" s="43"/>
      <c r="N308" s="49"/>
      <c r="O308" s="38"/>
    </row>
    <row r="309" spans="2:15" ht="15" customHeight="1">
      <c r="B309" s="67"/>
      <c r="C309" s="67"/>
      <c r="D309" s="67"/>
      <c r="E309" s="67"/>
      <c r="F309" s="67"/>
      <c r="G309" s="67"/>
      <c r="H309" s="67"/>
      <c r="M309" s="43"/>
      <c r="N309" s="48"/>
      <c r="O309" s="38"/>
    </row>
    <row r="310" spans="2:15" ht="15" customHeight="1">
      <c r="B310" s="67"/>
      <c r="C310" s="67"/>
      <c r="D310" s="67"/>
      <c r="E310" s="67"/>
      <c r="F310" s="67"/>
      <c r="G310" s="67"/>
      <c r="H310" s="67"/>
      <c r="M310" s="43"/>
      <c r="N310" s="48">
        <f>IF(N306="ΘΕΩΡΙΑ",G16,IF(N306="ΕΡΓΑΣΤΗΡΙΟ",H16,0))</f>
        <v>0</v>
      </c>
      <c r="O310" s="38"/>
    </row>
    <row r="311" spans="2:15" ht="15" customHeight="1">
      <c r="B311" s="67"/>
      <c r="C311" s="67"/>
      <c r="D311" s="67"/>
      <c r="E311" s="67"/>
      <c r="F311" s="67"/>
      <c r="G311" s="67"/>
      <c r="H311" s="67"/>
      <c r="M311" s="43"/>
      <c r="N311" s="48"/>
      <c r="O311" s="38"/>
    </row>
    <row r="312" spans="2:15" ht="18.75">
      <c r="B312" s="67"/>
      <c r="C312" s="67"/>
      <c r="D312" s="67"/>
      <c r="E312" s="67"/>
      <c r="F312" s="67"/>
      <c r="G312" s="67"/>
      <c r="H312" s="67"/>
      <c r="M312" s="43"/>
      <c r="N312" s="50" t="str">
        <f>$A$3</f>
        <v>Α’ Εξάμηνο   -  ΑΙΘΟΥΣΑ : 35</v>
      </c>
      <c r="O312" s="38"/>
    </row>
    <row r="313" spans="2:15" ht="18.75">
      <c r="B313" s="67"/>
      <c r="C313" s="67"/>
      <c r="D313" s="67"/>
      <c r="E313" s="67"/>
      <c r="F313" s="67"/>
      <c r="G313" s="67"/>
      <c r="H313" s="67"/>
      <c r="M313" s="43"/>
      <c r="N313" s="39"/>
      <c r="O313" s="38"/>
    </row>
    <row r="314" spans="2:15" ht="15" customHeight="1">
      <c r="B314" s="67"/>
      <c r="C314" s="67"/>
      <c r="D314" s="67"/>
      <c r="E314" s="67"/>
      <c r="F314" s="67"/>
      <c r="G314" s="67"/>
      <c r="H314" s="67"/>
      <c r="M314" s="43"/>
      <c r="N314" s="17"/>
      <c r="O314" s="38"/>
    </row>
    <row r="315" spans="2:15" ht="15" customHeight="1">
      <c r="B315" s="67"/>
      <c r="C315" s="67"/>
      <c r="D315" s="67"/>
      <c r="E315" s="67"/>
      <c r="F315" s="67"/>
      <c r="G315" s="67"/>
      <c r="H315" s="67"/>
      <c r="M315" s="17"/>
      <c r="N315" s="17"/>
      <c r="O315" s="17"/>
    </row>
    <row r="316" spans="2:15" ht="18.75">
      <c r="B316" s="67"/>
      <c r="C316" s="67"/>
      <c r="D316" s="67"/>
      <c r="E316" s="67"/>
      <c r="F316" s="67"/>
      <c r="G316" s="67"/>
      <c r="H316" s="67"/>
      <c r="M316" s="37"/>
      <c r="N316" s="44" t="str">
        <f>$N$220</f>
        <v>2020 Α</v>
      </c>
      <c r="O316" s="37"/>
    </row>
    <row r="317" spans="2:15" ht="15.75" customHeight="1">
      <c r="B317" s="67"/>
      <c r="C317" s="67"/>
      <c r="D317" s="67"/>
      <c r="E317" s="67"/>
      <c r="F317" s="67"/>
      <c r="G317" s="67"/>
      <c r="H317" s="67"/>
      <c r="M317" s="37"/>
      <c r="N317" s="45"/>
      <c r="O317" s="37"/>
    </row>
    <row r="318" spans="2:15" ht="15.75" customHeight="1">
      <c r="B318" s="67"/>
      <c r="C318" s="67"/>
      <c r="D318" s="67"/>
      <c r="E318" s="67"/>
      <c r="F318" s="67"/>
      <c r="G318" s="67"/>
      <c r="H318" s="67"/>
      <c r="M318" s="42"/>
      <c r="N318" s="46" t="str">
        <f>$A$1</f>
        <v>ΤΕΧΝΙΚΟΣ  ΦΑΡΜΑΚΩΝ , ΚΑΛΛΥΝΤΙΚΩΝ ΚΑΙ ΠΑΡΕΜΦΕΡΩΝ ΠΡΟΙΟΝΤΩΝ</v>
      </c>
      <c r="O318" s="37"/>
    </row>
    <row r="319" spans="2:15" ht="15.75">
      <c r="B319" s="67"/>
      <c r="C319" s="67"/>
      <c r="D319" s="67"/>
      <c r="E319" s="67"/>
      <c r="F319" s="67"/>
      <c r="G319" s="67"/>
      <c r="H319" s="67"/>
      <c r="M319" s="37"/>
      <c r="N319" s="47"/>
      <c r="O319" s="37"/>
    </row>
    <row r="320" spans="2:15" ht="15.75">
      <c r="B320" s="67"/>
      <c r="C320" s="67"/>
      <c r="D320" s="67"/>
      <c r="E320" s="67"/>
      <c r="F320" s="67"/>
      <c r="G320" s="67"/>
      <c r="H320" s="67"/>
      <c r="M320" s="37"/>
      <c r="N320" s="47"/>
      <c r="O320" s="37"/>
    </row>
    <row r="321" spans="2:15" ht="18.75">
      <c r="B321" s="67"/>
      <c r="C321" s="67"/>
      <c r="D321" s="67"/>
      <c r="E321" s="67"/>
      <c r="F321" s="67"/>
      <c r="G321" s="67"/>
      <c r="H321" s="67"/>
      <c r="M321" s="37"/>
      <c r="N321" s="49">
        <f>B17</f>
        <v>0</v>
      </c>
      <c r="O321" s="37"/>
    </row>
    <row r="322" spans="2:15" ht="15.75">
      <c r="B322" s="67"/>
      <c r="C322" s="67"/>
      <c r="D322" s="67"/>
      <c r="E322" s="67"/>
      <c r="F322" s="67"/>
      <c r="G322" s="67"/>
      <c r="H322" s="67"/>
      <c r="M322" s="37"/>
      <c r="N322" s="47">
        <f>IF(N321=B17,IF(C17&lt;&gt;"",C9,IF(D17&lt;&gt;"",D9,0)))</f>
        <v>0</v>
      </c>
      <c r="O322" s="37"/>
    </row>
    <row r="323" spans="2:15">
      <c r="B323" s="67"/>
      <c r="C323" s="67"/>
      <c r="D323" s="67"/>
      <c r="E323" s="67"/>
      <c r="F323" s="67"/>
      <c r="G323" s="67"/>
      <c r="H323" s="67"/>
      <c r="M323" s="43"/>
      <c r="N323" s="48"/>
      <c r="O323" s="38"/>
    </row>
    <row r="324" spans="2:15" ht="18.75">
      <c r="B324" s="67"/>
      <c r="C324" s="67"/>
      <c r="D324" s="67"/>
      <c r="E324" s="67"/>
      <c r="F324" s="67"/>
      <c r="G324" s="67"/>
      <c r="H324" s="67"/>
      <c r="M324" s="43"/>
      <c r="N324" s="49"/>
      <c r="O324" s="38"/>
    </row>
    <row r="325" spans="2:15">
      <c r="B325" s="67"/>
      <c r="C325" s="67"/>
      <c r="D325" s="67"/>
      <c r="E325" s="67"/>
      <c r="F325" s="67"/>
      <c r="G325" s="67"/>
      <c r="H325" s="67"/>
      <c r="M325" s="43"/>
      <c r="N325" s="48"/>
      <c r="O325" s="38"/>
    </row>
    <row r="326" spans="2:15">
      <c r="B326" s="67"/>
      <c r="C326" s="67"/>
      <c r="D326" s="67"/>
      <c r="E326" s="67"/>
      <c r="F326" s="67"/>
      <c r="G326" s="67"/>
      <c r="H326" s="67"/>
      <c r="M326" s="43"/>
      <c r="N326" s="48">
        <f>IF(N322="ΘΕΩΡΙΑ",G17,IF(N322="ΕΡΓΑΣΤΗΡΙΟ",H17,0))</f>
        <v>0</v>
      </c>
      <c r="O326" s="38"/>
    </row>
    <row r="327" spans="2:15">
      <c r="B327" s="67"/>
      <c r="C327" s="67"/>
      <c r="D327" s="67"/>
      <c r="E327" s="67"/>
      <c r="F327" s="67"/>
      <c r="G327" s="67"/>
      <c r="H327" s="67"/>
      <c r="M327" s="43"/>
      <c r="N327" s="48"/>
      <c r="O327" s="38"/>
    </row>
    <row r="328" spans="2:15" ht="18.75">
      <c r="B328" s="67"/>
      <c r="C328" s="67"/>
      <c r="D328" s="67"/>
      <c r="E328" s="67"/>
      <c r="F328" s="67"/>
      <c r="G328" s="67"/>
      <c r="H328" s="67"/>
      <c r="M328" s="43"/>
      <c r="N328" s="50" t="str">
        <f>$A$3</f>
        <v>Α’ Εξάμηνο   -  ΑΙΘΟΥΣΑ : 35</v>
      </c>
      <c r="O328" s="38"/>
    </row>
    <row r="329" spans="2:15" ht="18.75">
      <c r="B329" s="67"/>
      <c r="C329" s="67"/>
      <c r="D329" s="67"/>
      <c r="E329" s="67"/>
      <c r="F329" s="67"/>
      <c r="G329" s="67"/>
      <c r="H329" s="67"/>
      <c r="M329" s="43"/>
      <c r="N329" s="39"/>
      <c r="O329" s="38"/>
    </row>
    <row r="330" spans="2:15">
      <c r="B330" s="67"/>
      <c r="C330" s="67"/>
      <c r="D330" s="67"/>
      <c r="E330" s="67"/>
      <c r="F330" s="67"/>
      <c r="G330" s="67"/>
      <c r="H330" s="67"/>
      <c r="M330" s="43"/>
      <c r="N330" s="17"/>
      <c r="O330" s="38"/>
    </row>
    <row r="331" spans="2:15">
      <c r="B331" s="67"/>
      <c r="C331" s="67"/>
      <c r="D331" s="67"/>
      <c r="E331" s="67"/>
      <c r="F331" s="67"/>
      <c r="G331" s="67"/>
      <c r="H331" s="67"/>
      <c r="M331" s="17"/>
      <c r="N331" s="17"/>
      <c r="O331" s="17"/>
    </row>
    <row r="332" spans="2:15" ht="18.75">
      <c r="B332" s="67"/>
      <c r="C332" s="67"/>
      <c r="D332" s="67"/>
      <c r="E332" s="67"/>
      <c r="F332" s="67"/>
      <c r="G332" s="67"/>
      <c r="H332" s="67"/>
      <c r="M332" s="37"/>
      <c r="N332" s="44" t="str">
        <f>$N$220</f>
        <v>2020 Α</v>
      </c>
      <c r="O332" s="37"/>
    </row>
    <row r="333" spans="2:15" ht="15.75">
      <c r="B333" s="67"/>
      <c r="C333" s="67"/>
      <c r="D333" s="67"/>
      <c r="E333" s="67"/>
      <c r="F333" s="67"/>
      <c r="G333" s="67"/>
      <c r="H333" s="67"/>
      <c r="M333" s="37"/>
      <c r="N333" s="45"/>
      <c r="O333" s="37"/>
    </row>
    <row r="334" spans="2:15" ht="15.75">
      <c r="B334" s="67"/>
      <c r="C334" s="67"/>
      <c r="D334" s="67"/>
      <c r="E334" s="67"/>
      <c r="F334" s="67"/>
      <c r="G334" s="67"/>
      <c r="H334" s="67"/>
      <c r="M334" s="42"/>
      <c r="N334" s="46" t="str">
        <f>$A$1</f>
        <v>ΤΕΧΝΙΚΟΣ  ΦΑΡΜΑΚΩΝ , ΚΑΛΛΥΝΤΙΚΩΝ ΚΑΙ ΠΑΡΕΜΦΕΡΩΝ ΠΡΟΙΟΝΤΩΝ</v>
      </c>
      <c r="O334" s="37"/>
    </row>
    <row r="335" spans="2:15" ht="15.75">
      <c r="B335" s="67"/>
      <c r="C335" s="67"/>
      <c r="D335" s="67"/>
      <c r="E335" s="67"/>
      <c r="F335" s="67"/>
      <c r="G335" s="67"/>
      <c r="H335" s="67"/>
      <c r="M335" s="37"/>
      <c r="N335" s="47"/>
      <c r="O335" s="37"/>
    </row>
    <row r="336" spans="2:15" ht="15.75">
      <c r="B336" s="67"/>
      <c r="C336" s="67"/>
      <c r="D336" s="67"/>
      <c r="E336" s="67"/>
      <c r="F336" s="67"/>
      <c r="G336" s="67"/>
      <c r="H336" s="67"/>
      <c r="M336" s="37"/>
      <c r="N336" s="47"/>
      <c r="O336" s="37"/>
    </row>
    <row r="337" spans="2:15" ht="18.75">
      <c r="B337" s="67"/>
      <c r="C337" s="67"/>
      <c r="D337" s="67"/>
      <c r="E337" s="67"/>
      <c r="F337" s="67"/>
      <c r="G337" s="67"/>
      <c r="H337" s="67"/>
      <c r="M337" s="37"/>
      <c r="N337" s="49">
        <f>B18</f>
        <v>0</v>
      </c>
      <c r="O337" s="37"/>
    </row>
    <row r="338" spans="2:15" ht="15.75">
      <c r="B338" s="67"/>
      <c r="C338" s="67"/>
      <c r="D338" s="67"/>
      <c r="E338" s="67"/>
      <c r="F338" s="67"/>
      <c r="G338" s="67"/>
      <c r="H338" s="67"/>
      <c r="M338" s="37"/>
      <c r="N338" s="47">
        <f>IF(N337=B18,IF(C18&lt;&gt;"",C9,IF(D18&lt;&gt;"",D9,0)))</f>
        <v>0</v>
      </c>
      <c r="O338" s="37"/>
    </row>
    <row r="339" spans="2:15">
      <c r="B339" s="67"/>
      <c r="C339" s="67"/>
      <c r="D339" s="67"/>
      <c r="E339" s="67"/>
      <c r="F339" s="67"/>
      <c r="G339" s="67"/>
      <c r="H339" s="67"/>
      <c r="M339" s="43"/>
      <c r="N339" s="48"/>
      <c r="O339" s="38"/>
    </row>
    <row r="340" spans="2:15" ht="18.75">
      <c r="B340" s="67"/>
      <c r="C340" s="67"/>
      <c r="D340" s="67"/>
      <c r="E340" s="67"/>
      <c r="F340" s="67"/>
      <c r="G340" s="67"/>
      <c r="H340" s="67"/>
      <c r="M340" s="43"/>
      <c r="N340" s="49"/>
      <c r="O340" s="38"/>
    </row>
    <row r="341" spans="2:15">
      <c r="B341" s="67"/>
      <c r="C341" s="67"/>
      <c r="D341" s="67"/>
      <c r="E341" s="67"/>
      <c r="F341" s="67"/>
      <c r="G341" s="67"/>
      <c r="H341" s="67"/>
      <c r="M341" s="43"/>
      <c r="N341" s="48"/>
      <c r="O341" s="38"/>
    </row>
    <row r="342" spans="2:15">
      <c r="B342" s="67"/>
      <c r="C342" s="67"/>
      <c r="D342" s="67"/>
      <c r="E342" s="67"/>
      <c r="F342" s="67"/>
      <c r="G342" s="67"/>
      <c r="H342" s="67"/>
      <c r="M342" s="43"/>
      <c r="N342" s="48">
        <f>IF(N338="ΘΕΩΡΙΑ",G18,IF(N338="ΕΡΓΑΣΤΗΡΙΟ",H18,0))</f>
        <v>0</v>
      </c>
      <c r="O342" s="38"/>
    </row>
    <row r="343" spans="2:15">
      <c r="B343" s="67"/>
      <c r="C343" s="67"/>
      <c r="D343" s="67"/>
      <c r="E343" s="67"/>
      <c r="F343" s="67"/>
      <c r="G343" s="67"/>
      <c r="H343" s="67"/>
      <c r="M343" s="43"/>
      <c r="N343" s="48"/>
      <c r="O343" s="38"/>
    </row>
    <row r="344" spans="2:15" ht="18.75">
      <c r="B344" s="67"/>
      <c r="C344" s="67"/>
      <c r="D344" s="67"/>
      <c r="E344" s="67"/>
      <c r="F344" s="67"/>
      <c r="G344" s="67"/>
      <c r="H344" s="67"/>
      <c r="M344" s="43"/>
      <c r="N344" s="50" t="str">
        <f>$A$3</f>
        <v>Α’ Εξάμηνο   -  ΑΙΘΟΥΣΑ : 35</v>
      </c>
      <c r="O344" s="38"/>
    </row>
    <row r="345" spans="2:15" ht="18.75">
      <c r="B345" s="67"/>
      <c r="C345" s="67"/>
      <c r="D345" s="67"/>
      <c r="E345" s="67"/>
      <c r="F345" s="67"/>
      <c r="G345" s="67"/>
      <c r="H345" s="67"/>
      <c r="M345" s="43"/>
      <c r="N345" s="39"/>
      <c r="O345" s="38"/>
    </row>
    <row r="346" spans="2:15">
      <c r="B346" s="67"/>
      <c r="C346" s="67"/>
      <c r="D346" s="67"/>
      <c r="E346" s="67"/>
      <c r="F346" s="67"/>
      <c r="G346" s="67"/>
      <c r="H346" s="67"/>
      <c r="M346" s="43"/>
      <c r="N346" s="17"/>
      <c r="O346" s="38"/>
    </row>
    <row r="347" spans="2:15">
      <c r="B347" s="67"/>
      <c r="C347" s="67"/>
      <c r="D347" s="67"/>
      <c r="E347" s="67"/>
      <c r="F347" s="67"/>
      <c r="G347" s="67"/>
      <c r="H347" s="67"/>
      <c r="M347" s="17"/>
      <c r="N347" s="17"/>
      <c r="O347" s="17"/>
    </row>
    <row r="348" spans="2:15" ht="18.75">
      <c r="B348" s="67"/>
      <c r="C348" s="67"/>
      <c r="D348" s="67"/>
      <c r="E348" s="67"/>
      <c r="F348" s="67"/>
      <c r="G348" s="67"/>
      <c r="H348" s="67"/>
      <c r="M348" s="37"/>
      <c r="N348" s="44" t="str">
        <f>$N$220</f>
        <v>2020 Α</v>
      </c>
      <c r="O348" s="37"/>
    </row>
    <row r="349" spans="2:15" ht="15.75">
      <c r="B349" s="67"/>
      <c r="C349" s="67"/>
      <c r="D349" s="67"/>
      <c r="E349" s="67"/>
      <c r="F349" s="67"/>
      <c r="G349" s="67"/>
      <c r="H349" s="67"/>
      <c r="M349" s="37"/>
      <c r="N349" s="45"/>
      <c r="O349" s="37"/>
    </row>
    <row r="350" spans="2:15" ht="15.75">
      <c r="B350" s="67"/>
      <c r="C350" s="67"/>
      <c r="D350" s="67"/>
      <c r="E350" s="67"/>
      <c r="F350" s="67"/>
      <c r="G350" s="67"/>
      <c r="H350" s="67"/>
      <c r="M350" s="42"/>
      <c r="N350" s="46" t="str">
        <f>$A$1</f>
        <v>ΤΕΧΝΙΚΟΣ  ΦΑΡΜΑΚΩΝ , ΚΑΛΛΥΝΤΙΚΩΝ ΚΑΙ ΠΑΡΕΜΦΕΡΩΝ ΠΡΟΙΟΝΤΩΝ</v>
      </c>
      <c r="O350" s="37"/>
    </row>
    <row r="351" spans="2:15" ht="15.75">
      <c r="B351" s="67"/>
      <c r="C351" s="67"/>
      <c r="D351" s="67"/>
      <c r="E351" s="67"/>
      <c r="F351" s="67"/>
      <c r="G351" s="67"/>
      <c r="H351" s="67"/>
      <c r="M351" s="37"/>
      <c r="N351" s="47"/>
      <c r="O351" s="37"/>
    </row>
    <row r="352" spans="2:15" ht="15.75">
      <c r="B352" s="67"/>
      <c r="C352" s="67"/>
      <c r="D352" s="67"/>
      <c r="E352" s="67"/>
      <c r="F352" s="67"/>
      <c r="G352" s="67"/>
      <c r="H352" s="67"/>
      <c r="M352" s="37"/>
      <c r="N352" s="47"/>
      <c r="O352" s="37"/>
    </row>
    <row r="353" spans="2:15" ht="18.75">
      <c r="B353" s="67"/>
      <c r="C353" s="67"/>
      <c r="D353" s="67"/>
      <c r="E353" s="67"/>
      <c r="F353" s="67"/>
      <c r="G353" s="67"/>
      <c r="H353" s="67"/>
      <c r="M353" s="37"/>
      <c r="N353" s="49">
        <f>B19</f>
        <v>0</v>
      </c>
      <c r="O353" s="37"/>
    </row>
    <row r="354" spans="2:15" ht="15.75">
      <c r="B354" s="67"/>
      <c r="C354" s="67"/>
      <c r="D354" s="67"/>
      <c r="E354" s="67"/>
      <c r="F354" s="67"/>
      <c r="G354" s="67"/>
      <c r="H354" s="67"/>
      <c r="M354" s="37"/>
      <c r="N354" s="47">
        <f>IF(N353=B19,IF(C19&lt;&gt;"",C9,IF(D19&lt;&gt;"",D9,0)))</f>
        <v>0</v>
      </c>
      <c r="O354" s="37"/>
    </row>
    <row r="355" spans="2:15">
      <c r="M355" s="43"/>
      <c r="N355" s="48"/>
      <c r="O355" s="38"/>
    </row>
    <row r="356" spans="2:15" ht="18.75">
      <c r="M356" s="43"/>
      <c r="N356" s="49"/>
      <c r="O356" s="38"/>
    </row>
    <row r="357" spans="2:15">
      <c r="M357" s="43"/>
      <c r="N357" s="48"/>
      <c r="O357" s="38"/>
    </row>
    <row r="358" spans="2:15">
      <c r="M358" s="43"/>
      <c r="N358" s="48">
        <f>IF(N354="ΘΕΩΡΙΑ",G19,IF(N354="ΕΡΓΑΣΤΗΡΙΟ",H19,0))</f>
        <v>0</v>
      </c>
      <c r="O358" s="38"/>
    </row>
    <row r="359" spans="2:15">
      <c r="M359" s="43"/>
      <c r="N359" s="48"/>
      <c r="O359" s="38"/>
    </row>
    <row r="360" spans="2:15" ht="18.75">
      <c r="M360" s="43"/>
      <c r="N360" s="50" t="str">
        <f>$A$3</f>
        <v>Α’ Εξάμηνο   -  ΑΙΘΟΥΣΑ : 35</v>
      </c>
      <c r="O360" s="38"/>
    </row>
    <row r="361" spans="2:15" ht="18.75">
      <c r="M361" s="43"/>
      <c r="N361" s="39"/>
      <c r="O361" s="38"/>
    </row>
    <row r="362" spans="2:15">
      <c r="M362" s="43"/>
      <c r="N362" s="17"/>
      <c r="O362" s="38"/>
    </row>
    <row r="363" spans="2:15">
      <c r="M363" s="17"/>
      <c r="N363" s="17"/>
      <c r="O363" s="17"/>
    </row>
    <row r="364" spans="2:15" ht="18.75">
      <c r="M364" s="37"/>
      <c r="N364" s="44" t="str">
        <f>$N$220</f>
        <v>2020 Α</v>
      </c>
      <c r="O364" s="37"/>
    </row>
    <row r="365" spans="2:15" ht="15.75">
      <c r="M365" s="37"/>
      <c r="N365" s="45"/>
      <c r="O365" s="37"/>
    </row>
    <row r="366" spans="2:15" ht="15.75">
      <c r="M366" s="42"/>
      <c r="N366" s="46" t="str">
        <f>$A$1</f>
        <v>ΤΕΧΝΙΚΟΣ  ΦΑΡΜΑΚΩΝ , ΚΑΛΛΥΝΤΙΚΩΝ ΚΑΙ ΠΑΡΕΜΦΕΡΩΝ ΠΡΟΙΟΝΤΩΝ</v>
      </c>
      <c r="O366" s="37"/>
    </row>
    <row r="367" spans="2:15" ht="15.75">
      <c r="M367" s="37"/>
      <c r="N367" s="47"/>
      <c r="O367" s="37"/>
    </row>
    <row r="368" spans="2:15" ht="15.75">
      <c r="M368" s="37"/>
      <c r="N368" s="47"/>
      <c r="O368" s="37"/>
    </row>
    <row r="369" spans="13:15" ht="18.75">
      <c r="M369" s="37"/>
      <c r="N369" s="49">
        <f>B20</f>
        <v>0</v>
      </c>
      <c r="O369" s="37"/>
    </row>
    <row r="370" spans="13:15" ht="15.75">
      <c r="M370" s="37"/>
      <c r="N370" s="47">
        <f>IF(N369=B20,IF(C20&lt;&gt;"",C9,IF(D20&lt;&gt;"",D9,0)))</f>
        <v>0</v>
      </c>
      <c r="O370" s="37"/>
    </row>
    <row r="371" spans="13:15">
      <c r="M371" s="43"/>
      <c r="N371" s="48"/>
      <c r="O371" s="38"/>
    </row>
    <row r="372" spans="13:15" ht="18.75">
      <c r="M372" s="43"/>
      <c r="N372" s="49"/>
      <c r="O372" s="38"/>
    </row>
    <row r="373" spans="13:15">
      <c r="M373" s="43"/>
      <c r="N373" s="48"/>
      <c r="O373" s="38"/>
    </row>
    <row r="374" spans="13:15">
      <c r="M374" s="43"/>
      <c r="N374" s="48">
        <f>IF(N370="ΘΕΩΡΙΑ",G20,IF(N370="ΕΡΓΑΣΤΗΡΙΟ",H20,0))</f>
        <v>0</v>
      </c>
      <c r="O374" s="38"/>
    </row>
    <row r="375" spans="13:15">
      <c r="M375" s="43"/>
      <c r="N375" s="48"/>
      <c r="O375" s="38"/>
    </row>
    <row r="376" spans="13:15" ht="18.75">
      <c r="M376" s="43"/>
      <c r="N376" s="50" t="str">
        <f>$A$3</f>
        <v>Α’ Εξάμηνο   -  ΑΙΘΟΥΣΑ : 35</v>
      </c>
      <c r="O376" s="38"/>
    </row>
    <row r="377" spans="13:15" ht="18.75">
      <c r="M377" s="43"/>
      <c r="N377" s="39"/>
      <c r="O377" s="38"/>
    </row>
    <row r="378" spans="13:15">
      <c r="M378" s="43"/>
      <c r="N378" s="17"/>
      <c r="O378" s="38"/>
    </row>
    <row r="379" spans="13:15">
      <c r="M379" s="17"/>
      <c r="N379" s="17"/>
      <c r="O379" s="17"/>
    </row>
    <row r="380" spans="13:15" ht="18.75">
      <c r="M380" s="37"/>
      <c r="N380" s="44" t="str">
        <f>$N$220</f>
        <v>2020 Α</v>
      </c>
      <c r="O380" s="37"/>
    </row>
    <row r="381" spans="13:15" ht="15.75">
      <c r="M381" s="37"/>
      <c r="N381" s="45"/>
      <c r="O381" s="37"/>
    </row>
    <row r="382" spans="13:15" ht="15.75">
      <c r="M382" s="42"/>
      <c r="N382" s="46" t="str">
        <f>$A$1</f>
        <v>ΤΕΧΝΙΚΟΣ  ΦΑΡΜΑΚΩΝ , ΚΑΛΛΥΝΤΙΚΩΝ ΚΑΙ ΠΑΡΕΜΦΕΡΩΝ ΠΡΟΙΟΝΤΩΝ</v>
      </c>
      <c r="O382" s="37"/>
    </row>
    <row r="383" spans="13:15" ht="15.75">
      <c r="M383" s="37"/>
      <c r="N383" s="47"/>
      <c r="O383" s="37"/>
    </row>
    <row r="384" spans="13:15" ht="15.75">
      <c r="M384" s="37"/>
      <c r="N384" s="47"/>
      <c r="O384" s="37"/>
    </row>
    <row r="385" spans="13:15" ht="15.75">
      <c r="M385" s="37"/>
      <c r="N385" s="62">
        <f>B21</f>
        <v>0</v>
      </c>
      <c r="O385" s="37"/>
    </row>
    <row r="386" spans="13:15" ht="15.75">
      <c r="M386" s="37"/>
      <c r="N386" s="47">
        <f>IF(N385=B21,IF(C21&lt;&gt;"",C9,IF(D21&lt;&gt;"",D9,0)))</f>
        <v>0</v>
      </c>
      <c r="O386" s="37"/>
    </row>
    <row r="387" spans="13:15">
      <c r="M387" s="43"/>
      <c r="N387" s="48"/>
      <c r="O387" s="38"/>
    </row>
    <row r="388" spans="13:15" ht="18.75">
      <c r="M388" s="43"/>
      <c r="N388" s="49"/>
      <c r="O388" s="38"/>
    </row>
    <row r="389" spans="13:15">
      <c r="M389" s="43"/>
      <c r="N389" s="48"/>
      <c r="O389" s="38"/>
    </row>
    <row r="390" spans="13:15">
      <c r="M390" s="43"/>
      <c r="N390" s="48">
        <f>IF(N386="ΘΕΩΡΙΑ",G21,IF(N386="ΕΡΓΑΣΤΗΡΙΟ",H21,0))</f>
        <v>0</v>
      </c>
      <c r="O390" s="38"/>
    </row>
    <row r="391" spans="13:15">
      <c r="M391" s="43"/>
      <c r="N391" s="48"/>
      <c r="O391" s="38"/>
    </row>
    <row r="392" spans="13:15" ht="18.75">
      <c r="M392" s="43"/>
      <c r="N392" s="50" t="str">
        <f>$A$3</f>
        <v>Α’ Εξάμηνο   -  ΑΙΘΟΥΣΑ : 35</v>
      </c>
      <c r="O392" s="38"/>
    </row>
    <row r="393" spans="13:15" ht="18.75">
      <c r="M393" s="43"/>
      <c r="N393" s="39"/>
      <c r="O393" s="38"/>
    </row>
    <row r="394" spans="13:15">
      <c r="M394" s="43"/>
      <c r="N394" s="17"/>
      <c r="O394" s="38"/>
    </row>
    <row r="395" spans="13:15">
      <c r="M395" s="17"/>
      <c r="N395" s="17"/>
      <c r="O395" s="17"/>
    </row>
    <row r="396" spans="13:15" ht="18.75">
      <c r="M396" s="37"/>
      <c r="N396" s="44" t="str">
        <f>$N$220</f>
        <v>2020 Α</v>
      </c>
      <c r="O396" s="37"/>
    </row>
    <row r="397" spans="13:15" ht="15.75">
      <c r="M397" s="37"/>
      <c r="N397" s="45"/>
      <c r="O397" s="37"/>
    </row>
    <row r="398" spans="13:15" ht="15.75">
      <c r="M398" s="42"/>
      <c r="N398" s="46" t="str">
        <f>$A$1</f>
        <v>ΤΕΧΝΙΚΟΣ  ΦΑΡΜΑΚΩΝ , ΚΑΛΛΥΝΤΙΚΩΝ ΚΑΙ ΠΑΡΕΜΦΕΡΩΝ ΠΡΟΙΟΝΤΩΝ</v>
      </c>
      <c r="O398" s="37"/>
    </row>
    <row r="399" spans="13:15" ht="15.75">
      <c r="M399" s="37"/>
      <c r="N399" s="47"/>
      <c r="O399" s="37"/>
    </row>
    <row r="400" spans="13:15" ht="15.75">
      <c r="M400" s="37"/>
      <c r="N400" s="47"/>
      <c r="O400" s="37"/>
    </row>
    <row r="401" spans="13:15" ht="15.75">
      <c r="M401" s="37"/>
      <c r="N401" s="63">
        <f>B22</f>
        <v>0</v>
      </c>
      <c r="O401" s="37"/>
    </row>
    <row r="402" spans="13:15" ht="15.75">
      <c r="M402" s="43"/>
      <c r="N402" s="47">
        <f>IF(N401=B22,IF(C22&lt;&gt;"",C9,IF(D22&lt;&gt;"",D9,0)))</f>
        <v>0</v>
      </c>
      <c r="O402" s="38"/>
    </row>
    <row r="403" spans="13:15" ht="18.75">
      <c r="M403" s="43"/>
      <c r="N403" s="51"/>
      <c r="O403" s="38"/>
    </row>
    <row r="404" spans="13:15">
      <c r="M404" s="43"/>
      <c r="N404" s="48"/>
      <c r="O404" s="38"/>
    </row>
    <row r="405" spans="13:15">
      <c r="M405" s="43"/>
      <c r="N405" s="48">
        <f>IF(N402="ΘΕΩΡΙΑ",G22,IF(N402="ΕΡΓΑΣΤΗΡΙΟ",H22,0))</f>
        <v>0</v>
      </c>
      <c r="O405" s="38"/>
    </row>
    <row r="406" spans="13:15">
      <c r="M406" s="43"/>
      <c r="N406" s="48"/>
      <c r="O406" s="38"/>
    </row>
    <row r="407" spans="13:15" ht="18.75">
      <c r="M407" s="43"/>
      <c r="N407" s="50" t="str">
        <f>$A$3</f>
        <v>Α’ Εξάμηνο   -  ΑΙΘΟΥΣΑ : 35</v>
      </c>
      <c r="O407" s="38"/>
    </row>
    <row r="408" spans="13:15" ht="18.75">
      <c r="M408" s="43"/>
      <c r="N408" s="39"/>
      <c r="O408" s="38"/>
    </row>
    <row r="409" spans="13:15">
      <c r="M409" s="43"/>
      <c r="N409" s="17"/>
      <c r="O409" s="38"/>
    </row>
    <row r="411" spans="13:15" ht="18.75">
      <c r="N411" s="44" t="str">
        <f>$N$220</f>
        <v>2020 Α</v>
      </c>
    </row>
    <row r="412" spans="13:15" ht="15.75">
      <c r="N412" s="45"/>
    </row>
    <row r="413" spans="13:15" ht="15.75">
      <c r="N413" s="46" t="str">
        <f>$A$1</f>
        <v>ΤΕΧΝΙΚΟΣ  ΦΑΡΜΑΚΩΝ , ΚΑΛΛΥΝΤΙΚΩΝ ΚΑΙ ΠΑΡΕΜΦΕΡΩΝ ΠΡΟΙΟΝΤΩΝ</v>
      </c>
    </row>
    <row r="414" spans="13:15" ht="15.75">
      <c r="N414" s="47"/>
    </row>
    <row r="415" spans="13:15" ht="15.75">
      <c r="N415" s="47"/>
    </row>
    <row r="416" spans="13:15" ht="18.75">
      <c r="N416" s="49">
        <f>B23</f>
        <v>0</v>
      </c>
    </row>
    <row r="417" spans="14:14" ht="15.75">
      <c r="N417" s="47">
        <f>IF(N416=B23,IF(C23&lt;&gt;"",C9,IF(D23&lt;&gt;"",D9,0)))</f>
        <v>0</v>
      </c>
    </row>
    <row r="418" spans="14:14" ht="18.75">
      <c r="N418" s="51"/>
    </row>
    <row r="419" spans="14:14">
      <c r="N419" s="48"/>
    </row>
    <row r="420" spans="14:14">
      <c r="N420" s="48">
        <f>IF(N417="ΘΕΩΡΙΑ",G23,IF(N417="ΕΡΓΑΣΤΗΡΙΟ",H23,0))</f>
        <v>0</v>
      </c>
    </row>
    <row r="421" spans="14:14">
      <c r="N421" s="48"/>
    </row>
    <row r="422" spans="14:14" ht="18.75">
      <c r="N422" s="50" t="str">
        <f>$A$3</f>
        <v>Α’ Εξάμηνο   -  ΑΙΘΟΥΣΑ : 35</v>
      </c>
    </row>
  </sheetData>
  <mergeCells count="11">
    <mergeCell ref="M204:N204"/>
    <mergeCell ref="B186:H186"/>
    <mergeCell ref="B194:H194"/>
    <mergeCell ref="M87:M88"/>
    <mergeCell ref="A1:H1"/>
    <mergeCell ref="A3:H3"/>
    <mergeCell ref="B8:B9"/>
    <mergeCell ref="E8:E9"/>
    <mergeCell ref="F8:F9"/>
    <mergeCell ref="G8:G9"/>
    <mergeCell ref="H8:H9"/>
  </mergeCells>
  <printOptions horizontalCentered="1" verticalCentered="1"/>
  <pageMargins left="0" right="0" top="0" bottom="0" header="0" footer="0"/>
  <pageSetup paperSize="9" orientation="portrait" r:id="rId1"/>
  <rowBreaks count="13" manualBreakCount="13">
    <brk id="25" max="16383" man="1"/>
    <brk id="33" max="16383" man="1"/>
    <brk id="40" max="16383" man="1"/>
    <brk id="47" max="16383" man="1"/>
    <brk id="53" max="16383" man="1"/>
    <brk id="60" max="16383" man="1"/>
    <brk id="67" max="16383" man="1"/>
    <brk id="81" max="16383" man="1"/>
    <brk id="88" max="16383" man="1"/>
    <brk id="95" max="16383" man="1"/>
    <brk id="102" max="16383" man="1"/>
    <brk id="109" max="16383" man="1"/>
    <brk id="117" max="16383" man="1"/>
  </rowBreaks>
  <legacyDrawing r:id="rId2"/>
  <oleObjects>
    <oleObject progId="Word.Document.8" shapeId="30721" r:id="rId3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1:R422"/>
  <sheetViews>
    <sheetView topLeftCell="A160" zoomScale="85" zoomScaleNormal="85" workbookViewId="0">
      <selection activeCell="J93" sqref="J93"/>
    </sheetView>
  </sheetViews>
  <sheetFormatPr defaultRowHeight="15"/>
  <cols>
    <col min="1" max="1" width="12.28515625" style="139" customWidth="1"/>
    <col min="2" max="2" width="25.28515625" style="139" customWidth="1"/>
    <col min="3" max="3" width="16.28515625" style="139" customWidth="1"/>
    <col min="4" max="4" width="16.140625" style="139" customWidth="1"/>
    <col min="5" max="5" width="15.140625" style="139" customWidth="1"/>
    <col min="6" max="6" width="15.7109375" style="139" customWidth="1"/>
    <col min="7" max="7" width="14.5703125" style="139" customWidth="1"/>
    <col min="8" max="8" width="15.85546875" style="139" customWidth="1"/>
    <col min="9" max="9" width="9.140625" style="139"/>
    <col min="10" max="10" width="10.28515625" style="139" bestFit="1" customWidth="1"/>
    <col min="11" max="11" width="9.140625" style="139"/>
    <col min="12" max="12" width="22.42578125" style="139" customWidth="1"/>
    <col min="13" max="13" width="26" style="139" customWidth="1"/>
    <col min="14" max="14" width="51.5703125" style="139" customWidth="1"/>
    <col min="15" max="15" width="9.28515625" style="139" customWidth="1"/>
    <col min="16" max="16" width="11.85546875" style="139" customWidth="1"/>
    <col min="17" max="17" width="9.140625" style="139"/>
    <col min="18" max="18" width="10.85546875" style="139" customWidth="1"/>
    <col min="19" max="16384" width="9.140625" style="139"/>
  </cols>
  <sheetData>
    <row r="1" spans="1:14" ht="23.25">
      <c r="A1" s="474" t="s">
        <v>103</v>
      </c>
      <c r="B1" s="474"/>
      <c r="C1" s="474"/>
      <c r="D1" s="474"/>
      <c r="E1" s="474"/>
      <c r="F1" s="474"/>
      <c r="G1" s="474"/>
      <c r="H1" s="474"/>
    </row>
    <row r="2" spans="1:14" ht="15.75">
      <c r="A2" s="139" t="s">
        <v>36</v>
      </c>
      <c r="F2" s="1"/>
    </row>
    <row r="3" spans="1:14" ht="18" customHeight="1">
      <c r="A3" s="475" t="s">
        <v>105</v>
      </c>
      <c r="B3" s="475"/>
      <c r="C3" s="475"/>
      <c r="D3" s="475"/>
      <c r="E3" s="475"/>
      <c r="F3" s="475"/>
      <c r="G3" s="475"/>
      <c r="H3" s="475"/>
    </row>
    <row r="4" spans="1:14">
      <c r="D4" s="117" t="s">
        <v>100</v>
      </c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476" t="s">
        <v>2</v>
      </c>
      <c r="C8" s="55" t="s">
        <v>3</v>
      </c>
      <c r="D8" s="7" t="s">
        <v>3</v>
      </c>
      <c r="E8" s="476" t="s">
        <v>5</v>
      </c>
      <c r="F8" s="476" t="s">
        <v>6</v>
      </c>
      <c r="G8" s="476" t="s">
        <v>7</v>
      </c>
      <c r="H8" s="476" t="s">
        <v>8</v>
      </c>
    </row>
    <row r="9" spans="1:14" ht="12" customHeight="1" thickBot="1">
      <c r="B9" s="477"/>
      <c r="C9" s="56" t="s">
        <v>35</v>
      </c>
      <c r="D9" s="9" t="s">
        <v>4</v>
      </c>
      <c r="E9" s="477"/>
      <c r="F9" s="477"/>
      <c r="G9" s="477"/>
      <c r="H9" s="477"/>
    </row>
    <row r="10" spans="1:14" ht="15.75">
      <c r="A10" s="8">
        <f>COUNTIF(B27:H159,B10)</f>
        <v>0</v>
      </c>
      <c r="B10" s="155" t="s">
        <v>138</v>
      </c>
      <c r="C10" s="32">
        <v>2</v>
      </c>
      <c r="E10" s="128">
        <f>C10+D10</f>
        <v>2</v>
      </c>
      <c r="F10" s="128">
        <f>ROUND(E10*15*0.15,0)</f>
        <v>5</v>
      </c>
      <c r="G10" s="128"/>
      <c r="H10" s="128"/>
      <c r="I10" s="139">
        <f>E10*15</f>
        <v>30</v>
      </c>
      <c r="J10" s="139">
        <f>A10-I10</f>
        <v>-30</v>
      </c>
      <c r="N10" s="142" t="str">
        <f>A1</f>
        <v>ΤΕΧΝΙΚΟΣ  Η/Υ</v>
      </c>
    </row>
    <row r="11" spans="1:14" s="155" customFormat="1" ht="15.75">
      <c r="A11" s="8">
        <f>COUNTIF(B27:H159,B11)</f>
        <v>0</v>
      </c>
      <c r="B11" s="155" t="s">
        <v>139</v>
      </c>
      <c r="C11" s="32"/>
      <c r="D11" s="32">
        <v>3</v>
      </c>
      <c r="E11" s="128">
        <f>C11+D11</f>
        <v>3</v>
      </c>
      <c r="F11" s="128">
        <f>ROUND(E11*15*0.15,0)</f>
        <v>7</v>
      </c>
      <c r="G11" s="128"/>
      <c r="H11" s="128"/>
      <c r="I11" s="155">
        <f>E11*15</f>
        <v>45</v>
      </c>
      <c r="J11" s="155">
        <f>A11-I11</f>
        <v>-45</v>
      </c>
      <c r="N11" s="123"/>
    </row>
    <row r="12" spans="1:14" ht="15.75">
      <c r="A12" s="8">
        <f>COUNTIF(B28:H160,B12)</f>
        <v>0</v>
      </c>
      <c r="B12" s="155" t="s">
        <v>140</v>
      </c>
      <c r="C12" s="32">
        <v>1</v>
      </c>
      <c r="D12" s="32"/>
      <c r="E12" s="128">
        <f t="shared" ref="E12:E26" si="0">C12+D12</f>
        <v>1</v>
      </c>
      <c r="F12" s="128">
        <f t="shared" ref="F12:F25" si="1">ROUND(E12*15*0.15,0)</f>
        <v>2</v>
      </c>
      <c r="G12" s="128"/>
      <c r="H12" s="128"/>
      <c r="I12" s="139">
        <f t="shared" ref="I12:I26" si="2">E12*15</f>
        <v>15</v>
      </c>
      <c r="J12" s="139">
        <f t="shared" ref="J12:J26" si="3">A12-I12</f>
        <v>-15</v>
      </c>
      <c r="N12" s="123"/>
    </row>
    <row r="13" spans="1:14" s="155" customFormat="1" ht="15.75">
      <c r="A13" s="8">
        <f>COUNTIF(B27:H159,B13)</f>
        <v>0</v>
      </c>
      <c r="B13" s="155" t="s">
        <v>141</v>
      </c>
      <c r="C13" s="32"/>
      <c r="D13" s="32">
        <v>2</v>
      </c>
      <c r="E13" s="128">
        <f>C13+D13</f>
        <v>2</v>
      </c>
      <c r="F13" s="128">
        <f>ROUND(E13*15*0.15,0)</f>
        <v>5</v>
      </c>
      <c r="G13" s="128"/>
      <c r="H13" s="128"/>
      <c r="I13" s="155">
        <f>E13*15</f>
        <v>30</v>
      </c>
      <c r="J13" s="155">
        <f>A13-I13</f>
        <v>-30</v>
      </c>
      <c r="N13" s="123"/>
    </row>
    <row r="14" spans="1:14" s="155" customFormat="1" ht="15.75">
      <c r="A14" s="8">
        <f>COUNTIF(B27:H159,B14)</f>
        <v>0</v>
      </c>
      <c r="B14" s="155" t="s">
        <v>142</v>
      </c>
      <c r="C14" s="32">
        <v>1</v>
      </c>
      <c r="D14" s="32"/>
      <c r="E14" s="128">
        <f>C14+D14</f>
        <v>1</v>
      </c>
      <c r="F14" s="128">
        <f>ROUND(E14*15*0.15,0)</f>
        <v>2</v>
      </c>
      <c r="G14" s="128"/>
      <c r="H14" s="128"/>
      <c r="I14" s="155">
        <f>E14*15</f>
        <v>15</v>
      </c>
      <c r="J14" s="155">
        <f>A14-I14</f>
        <v>-15</v>
      </c>
      <c r="N14" s="123"/>
    </row>
    <row r="15" spans="1:14" ht="15.75">
      <c r="A15" s="8">
        <f>COUNTIF(B28:H160,B15)</f>
        <v>0</v>
      </c>
      <c r="B15" s="155" t="s">
        <v>143</v>
      </c>
      <c r="C15" s="32"/>
      <c r="D15" s="32">
        <v>2</v>
      </c>
      <c r="E15" s="128">
        <f t="shared" si="0"/>
        <v>2</v>
      </c>
      <c r="F15" s="128">
        <f>ROUND(E15*15*0.15,0)</f>
        <v>5</v>
      </c>
      <c r="G15" s="128"/>
      <c r="H15" s="128"/>
      <c r="I15" s="139">
        <f t="shared" si="2"/>
        <v>30</v>
      </c>
      <c r="J15" s="139">
        <f t="shared" si="3"/>
        <v>-30</v>
      </c>
      <c r="N15" s="123" t="str">
        <f>A3</f>
        <v>Α’ Εξάμηνο   -  ΑΙΘΟΥΣΑ : 30</v>
      </c>
    </row>
    <row r="16" spans="1:14" s="155" customFormat="1" ht="15.75">
      <c r="A16" s="8">
        <f>COUNTIF(B27:H159,B16)</f>
        <v>0</v>
      </c>
      <c r="B16" s="155" t="s">
        <v>144</v>
      </c>
      <c r="C16" s="32">
        <v>2</v>
      </c>
      <c r="D16" s="32"/>
      <c r="E16" s="128">
        <f>C16+D16</f>
        <v>2</v>
      </c>
      <c r="F16" s="128">
        <f>ROUND(E16*15*0.15,0)</f>
        <v>5</v>
      </c>
      <c r="G16" s="128"/>
      <c r="H16" s="128"/>
      <c r="I16" s="155">
        <f>E16*15</f>
        <v>30</v>
      </c>
      <c r="J16" s="155">
        <f>A16-I16</f>
        <v>-30</v>
      </c>
      <c r="N16" s="123"/>
    </row>
    <row r="17" spans="1:14" ht="15.75">
      <c r="A17" s="8">
        <f>COUNTIF(B28:H160,B17)</f>
        <v>0</v>
      </c>
      <c r="B17" s="155" t="s">
        <v>145</v>
      </c>
      <c r="C17" s="32"/>
      <c r="D17" s="32">
        <v>2</v>
      </c>
      <c r="E17" s="128">
        <f t="shared" si="0"/>
        <v>2</v>
      </c>
      <c r="F17" s="128">
        <f t="shared" si="1"/>
        <v>5</v>
      </c>
      <c r="G17" s="128"/>
      <c r="H17" s="128"/>
      <c r="I17" s="139">
        <f t="shared" si="2"/>
        <v>30</v>
      </c>
      <c r="J17" s="139">
        <f t="shared" si="3"/>
        <v>-30</v>
      </c>
      <c r="N17" s="123"/>
    </row>
    <row r="18" spans="1:14" ht="15.75">
      <c r="A18" s="8">
        <f>COUNTIF(B28:H160,B18)</f>
        <v>0</v>
      </c>
      <c r="B18" t="s">
        <v>109</v>
      </c>
      <c r="C18" s="32">
        <v>2</v>
      </c>
      <c r="D18" s="32"/>
      <c r="E18" s="128">
        <f t="shared" si="0"/>
        <v>2</v>
      </c>
      <c r="F18" s="128">
        <f t="shared" si="1"/>
        <v>5</v>
      </c>
      <c r="G18" s="128"/>
      <c r="H18" s="128"/>
      <c r="I18" s="139">
        <f t="shared" si="2"/>
        <v>30</v>
      </c>
      <c r="J18" s="139">
        <f t="shared" si="3"/>
        <v>-30</v>
      </c>
      <c r="N18" s="123" t="str">
        <f>D4</f>
        <v>ΣΧΟΛΙΚΗ ΧΡΟΝΙΑ 2020-2021</v>
      </c>
    </row>
    <row r="19" spans="1:14" ht="16.5" thickBot="1">
      <c r="A19" s="8">
        <f>COUNTIF(B28:H160,B19)</f>
        <v>0</v>
      </c>
      <c r="B19" t="s">
        <v>46</v>
      </c>
      <c r="C19" s="32"/>
      <c r="D19" s="32">
        <v>3</v>
      </c>
      <c r="E19" s="128">
        <f t="shared" si="0"/>
        <v>3</v>
      </c>
      <c r="F19" s="128">
        <f t="shared" si="1"/>
        <v>7</v>
      </c>
      <c r="G19" s="128"/>
      <c r="H19" s="128"/>
      <c r="I19" s="139">
        <f t="shared" si="2"/>
        <v>45</v>
      </c>
      <c r="J19" s="139">
        <f t="shared" si="3"/>
        <v>-45</v>
      </c>
      <c r="N19" s="125"/>
    </row>
    <row r="20" spans="1:14">
      <c r="A20" s="8">
        <f>COUNTIF(B28:H160,B20)</f>
        <v>70</v>
      </c>
      <c r="B20"/>
      <c r="C20" s="32"/>
      <c r="D20" s="32"/>
      <c r="E20" s="128">
        <f t="shared" si="0"/>
        <v>0</v>
      </c>
      <c r="F20" s="128">
        <f t="shared" si="1"/>
        <v>0</v>
      </c>
      <c r="G20" s="128"/>
      <c r="H20" s="128"/>
      <c r="I20" s="139">
        <f t="shared" si="2"/>
        <v>0</v>
      </c>
      <c r="J20" s="139">
        <f t="shared" si="3"/>
        <v>70</v>
      </c>
    </row>
    <row r="21" spans="1:14">
      <c r="A21" s="8">
        <f>COUNTIF(B28:H160,B21)</f>
        <v>70</v>
      </c>
      <c r="B21"/>
      <c r="C21" s="32"/>
      <c r="D21" s="32"/>
      <c r="E21" s="128">
        <f t="shared" si="0"/>
        <v>0</v>
      </c>
      <c r="F21" s="128">
        <f t="shared" si="1"/>
        <v>0</v>
      </c>
      <c r="G21" s="128"/>
      <c r="H21" s="128"/>
      <c r="I21" s="139">
        <f t="shared" si="2"/>
        <v>0</v>
      </c>
      <c r="J21" s="139">
        <f t="shared" si="3"/>
        <v>70</v>
      </c>
    </row>
    <row r="22" spans="1:14">
      <c r="A22" s="8">
        <f>COUNTIF(B28:H160,B22)</f>
        <v>70</v>
      </c>
      <c r="B22" s="31"/>
      <c r="C22" s="32"/>
      <c r="D22" s="32"/>
      <c r="E22" s="128">
        <f t="shared" si="0"/>
        <v>0</v>
      </c>
      <c r="F22" s="128">
        <f t="shared" si="1"/>
        <v>0</v>
      </c>
      <c r="G22" s="128"/>
      <c r="H22" s="128"/>
      <c r="I22" s="139">
        <f t="shared" si="2"/>
        <v>0</v>
      </c>
      <c r="J22" s="139">
        <f t="shared" si="3"/>
        <v>70</v>
      </c>
    </row>
    <row r="23" spans="1:14">
      <c r="A23" s="8">
        <f>COUNTIF(B28:H160,B23)</f>
        <v>70</v>
      </c>
      <c r="B23" s="31"/>
      <c r="C23" s="32"/>
      <c r="D23" s="32"/>
      <c r="E23" s="128">
        <f t="shared" si="0"/>
        <v>0</v>
      </c>
      <c r="F23" s="128">
        <f t="shared" si="1"/>
        <v>0</v>
      </c>
      <c r="G23" s="128"/>
      <c r="H23" s="128"/>
      <c r="I23" s="139">
        <f t="shared" si="2"/>
        <v>0</v>
      </c>
      <c r="J23" s="139">
        <f t="shared" si="3"/>
        <v>70</v>
      </c>
    </row>
    <row r="24" spans="1:14">
      <c r="A24" s="8">
        <f>COUNTIF(B28:H160,B24)</f>
        <v>70</v>
      </c>
      <c r="B24" s="31"/>
      <c r="C24" s="128"/>
      <c r="D24" s="32"/>
      <c r="E24" s="128">
        <f t="shared" si="0"/>
        <v>0</v>
      </c>
      <c r="F24" s="128">
        <f t="shared" si="1"/>
        <v>0</v>
      </c>
      <c r="G24" s="12"/>
      <c r="H24" s="128"/>
      <c r="I24" s="139">
        <f t="shared" si="2"/>
        <v>0</v>
      </c>
      <c r="J24" s="139">
        <f t="shared" si="3"/>
        <v>70</v>
      </c>
      <c r="L24" s="155"/>
    </row>
    <row r="25" spans="1:14">
      <c r="A25" s="8">
        <f>COUNTIF(B28:H160,B25)</f>
        <v>70</v>
      </c>
      <c r="B25" s="31"/>
      <c r="C25" s="128"/>
      <c r="D25" s="32"/>
      <c r="E25" s="128">
        <f t="shared" si="0"/>
        <v>0</v>
      </c>
      <c r="F25" s="128">
        <f t="shared" si="1"/>
        <v>0</v>
      </c>
      <c r="G25" s="128"/>
      <c r="H25" s="128"/>
      <c r="I25" s="139">
        <f t="shared" si="2"/>
        <v>0</v>
      </c>
      <c r="J25" s="139">
        <f t="shared" si="3"/>
        <v>70</v>
      </c>
    </row>
    <row r="26" spans="1:14">
      <c r="A26" s="8">
        <f>COUNTIF(B28:H160,B26)</f>
        <v>70</v>
      </c>
      <c r="B26" s="31"/>
      <c r="C26" s="128"/>
      <c r="D26" s="128"/>
      <c r="E26" s="128">
        <f t="shared" si="0"/>
        <v>0</v>
      </c>
      <c r="F26" s="128">
        <f>ROUND(E26*15*0.15,0)</f>
        <v>0</v>
      </c>
      <c r="G26" s="128"/>
      <c r="H26" s="128"/>
      <c r="I26" s="139">
        <f t="shared" si="2"/>
        <v>0</v>
      </c>
      <c r="J26" s="139">
        <f t="shared" si="3"/>
        <v>70</v>
      </c>
    </row>
    <row r="27" spans="1:14">
      <c r="A27" s="139">
        <f>SUM(A10:A26)</f>
        <v>490</v>
      </c>
      <c r="C27" s="139">
        <f>SUM(C10:C26)</f>
        <v>8</v>
      </c>
      <c r="D27" s="139">
        <f>SUM(D11:D26)</f>
        <v>12</v>
      </c>
    </row>
    <row r="31" spans="1:14" ht="31.5">
      <c r="A31" s="139">
        <v>1</v>
      </c>
      <c r="B31" s="5" t="s">
        <v>0</v>
      </c>
      <c r="C31" s="5" t="s">
        <v>1</v>
      </c>
      <c r="D31" s="5" t="str">
        <f>'Δ- ΣΤΕΛΕΧΟΣ ΔΙΟΙΚΗΣΗΣ '!D29</f>
        <v xml:space="preserve">ΔΕΥΤΕΡΑ   </v>
      </c>
      <c r="E31" s="5" t="str">
        <f>'Δ- ΣΤΕΛΕΧΟΣ ΔΙΟΙΚΗΣΗΣ '!E29</f>
        <v xml:space="preserve">ΤΡΙΤΗ </v>
      </c>
      <c r="F31" s="5" t="str">
        <f>'Δ- ΣΤΕΛΕΧΟΣ ΔΙΟΙΚΗΣΗΣ '!F29</f>
        <v xml:space="preserve">ΤΕΤΑΡΤΗ </v>
      </c>
      <c r="G31" s="5" t="str">
        <f>'Δ- ΣΤΕΛΕΧΟΣ ΔΙΟΙΚΗΣΗΣ '!G29</f>
        <v xml:space="preserve">ΠΕΜΠΤΗ  </v>
      </c>
      <c r="H31" s="5" t="str">
        <f>'Δ- ΣΤΕΛΕΧΟΣ ΔΙΟΙΚΗΣΗΣ '!H29</f>
        <v>ΠΑΡΑΣΚΕΥΗ 01/10/2021</v>
      </c>
    </row>
    <row r="32" spans="1:14">
      <c r="B32" s="6">
        <v>1</v>
      </c>
      <c r="C32" s="15" t="s">
        <v>11</v>
      </c>
      <c r="D32" s="78"/>
      <c r="E32" s="78"/>
      <c r="F32" s="31"/>
      <c r="G32" s="31"/>
      <c r="H32" s="31"/>
    </row>
    <row r="33" spans="1:12">
      <c r="B33" s="6">
        <v>2</v>
      </c>
      <c r="C33" s="15" t="s">
        <v>12</v>
      </c>
      <c r="D33" s="78"/>
      <c r="E33" s="78"/>
      <c r="F33" s="31"/>
      <c r="G33" s="31"/>
      <c r="H33" s="31"/>
    </row>
    <row r="34" spans="1:12">
      <c r="B34" s="6">
        <v>3</v>
      </c>
      <c r="C34" s="15" t="s">
        <v>13</v>
      </c>
      <c r="D34" s="78"/>
      <c r="E34" s="78"/>
      <c r="F34" s="31"/>
      <c r="G34" s="31"/>
      <c r="H34" s="31"/>
      <c r="L34" s="74"/>
    </row>
    <row r="35" spans="1:12">
      <c r="B35" s="6">
        <v>4</v>
      </c>
      <c r="C35" s="15" t="s">
        <v>14</v>
      </c>
      <c r="D35" s="78"/>
      <c r="E35" s="78"/>
      <c r="F35" s="31"/>
      <c r="G35" s="31"/>
      <c r="H35" s="31"/>
    </row>
    <row r="36" spans="1:12">
      <c r="B36" s="138">
        <v>5</v>
      </c>
      <c r="C36" s="15" t="s">
        <v>15</v>
      </c>
      <c r="D36" s="78"/>
      <c r="E36" s="78"/>
      <c r="F36" s="31"/>
      <c r="G36" s="31"/>
      <c r="H36" s="31"/>
    </row>
    <row r="38" spans="1:12" ht="31.5">
      <c r="A38" s="139">
        <v>2</v>
      </c>
      <c r="B38" s="5" t="s">
        <v>0</v>
      </c>
      <c r="C38" s="5" t="s">
        <v>1</v>
      </c>
      <c r="D38" s="5" t="str">
        <f>'Δ- ΣΤΕΛΕΧΟΣ ΔΙΟΙΚΗΣΗΣ '!D36</f>
        <v>ΔΕΥΤΕΡΑ  04/10/2021</v>
      </c>
      <c r="E38" s="5" t="str">
        <f>'Δ- ΣΤΕΛΕΧΟΣ ΔΙΟΙΚΗΣΗΣ '!E36</f>
        <v>ΤΡΙΤΗ 05/10/2021</v>
      </c>
      <c r="F38" s="5" t="str">
        <f>'Δ- ΣΤΕΛΕΧΟΣ ΔΙΟΙΚΗΣΗΣ '!F36</f>
        <v>ΤΕΤΑΡΤΗ 06/10/2021</v>
      </c>
      <c r="G38" s="5" t="str">
        <f>'Δ- ΣΤΕΛΕΧΟΣ ΔΙΟΙΚΗΣΗΣ '!G36</f>
        <v>ΠΕΜΠΤΗ  07/10/2021</v>
      </c>
      <c r="H38" s="5" t="str">
        <f>'Δ- ΣΤΕΛΕΧΟΣ ΔΙΟΙΚΗΣΗΣ '!H36</f>
        <v>ΠΑΡΑΣΚΕΥΗ 08/10/2021</v>
      </c>
    </row>
    <row r="39" spans="1:12">
      <c r="B39" s="6">
        <v>1</v>
      </c>
      <c r="C39" s="15" t="s">
        <v>11</v>
      </c>
      <c r="D39" s="31"/>
      <c r="E39" s="31"/>
      <c r="F39" s="31"/>
      <c r="G39" s="31"/>
      <c r="H39" s="31"/>
    </row>
    <row r="40" spans="1:12">
      <c r="B40" s="6">
        <v>2</v>
      </c>
      <c r="C40" s="15" t="s">
        <v>12</v>
      </c>
      <c r="D40" s="31"/>
      <c r="E40" s="31"/>
      <c r="F40" s="31"/>
      <c r="G40" s="31"/>
      <c r="H40" s="31"/>
    </row>
    <row r="41" spans="1:12">
      <c r="B41" s="6">
        <v>3</v>
      </c>
      <c r="C41" s="15" t="s">
        <v>13</v>
      </c>
      <c r="D41" s="31"/>
      <c r="E41" s="31"/>
      <c r="F41" s="31"/>
      <c r="G41" s="31"/>
      <c r="H41" s="31"/>
    </row>
    <row r="42" spans="1:12">
      <c r="B42" s="6">
        <v>4</v>
      </c>
      <c r="C42" s="15" t="s">
        <v>14</v>
      </c>
      <c r="D42" s="31"/>
      <c r="E42" s="31"/>
      <c r="F42" s="31"/>
      <c r="G42" s="31"/>
      <c r="H42" s="31"/>
    </row>
    <row r="43" spans="1:12">
      <c r="B43" s="138">
        <v>5</v>
      </c>
      <c r="C43" s="15" t="s">
        <v>15</v>
      </c>
      <c r="D43" s="127"/>
      <c r="E43" s="127"/>
      <c r="F43" s="127"/>
      <c r="G43" s="127"/>
      <c r="H43" s="127"/>
    </row>
    <row r="45" spans="1:12" ht="31.5">
      <c r="A45" s="139">
        <v>3</v>
      </c>
      <c r="B45" s="5" t="s">
        <v>0</v>
      </c>
      <c r="C45" s="5" t="s">
        <v>1</v>
      </c>
      <c r="D45" s="5" t="str">
        <f>'Δ- ΣΤΕΛΕΧΟΣ ΔΙΟΙΚΗΣΗΣ '!D43</f>
        <v>ΔΕΥΤΕΡΑ  14/2/2022</v>
      </c>
      <c r="E45" s="5" t="str">
        <f>'Δ- ΣΤΕΛΕΧΟΣ ΔΙΟΙΚΗΣΗΣ '!E43</f>
        <v>ΤΡΙΤΗ  15/2/2022</v>
      </c>
      <c r="F45" s="5" t="str">
        <f>'Δ- ΣΤΕΛΕΧΟΣ ΔΙΟΙΚΗΣΗΣ '!F43</f>
        <v>ΤΕΤΑΡΤΗ  16/2/2022</v>
      </c>
      <c r="G45" s="5" t="str">
        <f>'Δ- ΣΤΕΛΕΧΟΣ ΔΙΟΙΚΗΣΗΣ '!G43</f>
        <v>ΠΕΜΠΤΗ  17/2/2022</v>
      </c>
      <c r="H45" s="5" t="str">
        <f>'Δ- ΣΤΕΛΕΧΟΣ ΔΙΟΙΚΗΣΗΣ '!H43</f>
        <v>ΠΑΡΑΣΚΕΥΗ  18/2/2022</v>
      </c>
    </row>
    <row r="46" spans="1:12">
      <c r="B46" s="6">
        <v>1</v>
      </c>
      <c r="C46" s="15" t="s">
        <v>11</v>
      </c>
      <c r="D46" s="31"/>
      <c r="E46" s="31"/>
      <c r="F46" s="31"/>
      <c r="G46" s="31"/>
      <c r="H46" s="31"/>
    </row>
    <row r="47" spans="1:12">
      <c r="B47" s="6">
        <v>2</v>
      </c>
      <c r="C47" s="15" t="s">
        <v>12</v>
      </c>
      <c r="D47" s="31"/>
      <c r="E47" s="31"/>
      <c r="F47" s="31"/>
      <c r="G47" s="31"/>
      <c r="H47" s="31"/>
    </row>
    <row r="48" spans="1:12">
      <c r="B48" s="6">
        <v>3</v>
      </c>
      <c r="C48" s="15" t="s">
        <v>13</v>
      </c>
      <c r="D48" s="31"/>
      <c r="E48" s="31"/>
      <c r="F48" s="31"/>
      <c r="G48" s="31"/>
      <c r="H48" s="31"/>
    </row>
    <row r="49" spans="1:8">
      <c r="B49" s="6">
        <v>4</v>
      </c>
      <c r="C49" s="15" t="s">
        <v>14</v>
      </c>
      <c r="D49" s="31"/>
      <c r="E49" s="31"/>
      <c r="F49" s="31"/>
      <c r="G49" s="31"/>
      <c r="H49" s="31"/>
    </row>
    <row r="50" spans="1:8">
      <c r="B50" s="138">
        <v>5</v>
      </c>
      <c r="C50" s="15" t="s">
        <v>15</v>
      </c>
      <c r="D50" s="31"/>
      <c r="E50" s="31"/>
      <c r="F50" s="31"/>
      <c r="G50" s="31"/>
      <c r="H50" s="31"/>
    </row>
    <row r="52" spans="1:8" ht="31.5">
      <c r="B52" s="5" t="s">
        <v>0</v>
      </c>
      <c r="C52" s="5" t="s">
        <v>1</v>
      </c>
      <c r="D52" s="5" t="str">
        <f>'Δ- ΣΤΕΛΕΧΟΣ ΔΙΟΙΚΗΣΗΣ '!D50</f>
        <v>ΔΕΥΤΕΡΑ  21/2/2022</v>
      </c>
      <c r="E52" s="5" t="str">
        <f>'Δ- ΣΤΕΛΕΧΟΣ ΔΙΟΙΚΗΣΗΣ '!E50</f>
        <v>ΤΡΙΤΗ 22/2/2022</v>
      </c>
      <c r="F52" s="5" t="str">
        <f>'Δ- ΣΤΕΛΕΧΟΣ ΔΙΟΙΚΗΣΗΣ '!F50</f>
        <v>ΤΕΤΑΡΤΗ  23/2/2022</v>
      </c>
      <c r="G52" s="5" t="str">
        <f>'Δ- ΣΤΕΛΕΧΟΣ ΔΙΟΙΚΗΣΗΣ '!G50</f>
        <v>ΠΕΜΠΤΗ  24/2/2022</v>
      </c>
      <c r="H52" s="5" t="str">
        <f>'Δ- ΣΤΕΛΕΧΟΣ ΔΙΟΙΚΗΣΗΣ '!H50</f>
        <v>ΠΑΡΑΣΚΕΥΗ  25/2/2022</v>
      </c>
    </row>
    <row r="53" spans="1:8">
      <c r="A53" s="139">
        <v>4</v>
      </c>
      <c r="B53" s="6">
        <v>1</v>
      </c>
      <c r="C53" s="15" t="s">
        <v>11</v>
      </c>
      <c r="D53" s="31"/>
      <c r="E53" s="31"/>
      <c r="F53" s="31"/>
      <c r="G53" s="31"/>
      <c r="H53" s="31"/>
    </row>
    <row r="54" spans="1:8">
      <c r="B54" s="6">
        <v>2</v>
      </c>
      <c r="C54" s="15" t="s">
        <v>12</v>
      </c>
      <c r="D54" s="31"/>
      <c r="E54" s="31"/>
      <c r="F54" s="31"/>
      <c r="G54" s="31"/>
      <c r="H54" s="31"/>
    </row>
    <row r="55" spans="1:8">
      <c r="B55" s="6">
        <v>3</v>
      </c>
      <c r="C55" s="15" t="s">
        <v>13</v>
      </c>
      <c r="D55" s="31"/>
      <c r="E55" s="31"/>
      <c r="F55" s="31"/>
      <c r="G55" s="31"/>
      <c r="H55" s="31"/>
    </row>
    <row r="56" spans="1:8">
      <c r="B56" s="6">
        <v>4</v>
      </c>
      <c r="C56" s="15" t="s">
        <v>14</v>
      </c>
      <c r="D56" s="31"/>
      <c r="E56" s="31"/>
      <c r="F56" s="31"/>
      <c r="G56" s="31"/>
      <c r="H56" s="31"/>
    </row>
    <row r="57" spans="1:8">
      <c r="B57" s="138">
        <v>5</v>
      </c>
      <c r="C57" s="15" t="s">
        <v>15</v>
      </c>
      <c r="D57" s="31"/>
      <c r="E57" s="31"/>
      <c r="F57" s="31"/>
      <c r="G57" s="31"/>
      <c r="H57" s="31"/>
    </row>
    <row r="58" spans="1:8" ht="15.75">
      <c r="A58" s="139">
        <v>5</v>
      </c>
      <c r="B58" s="5" t="s">
        <v>0</v>
      </c>
      <c r="C58" s="5" t="s">
        <v>1</v>
      </c>
      <c r="D58" s="5">
        <f>'Δ- ΣΤΕΛΕΧΟΣ ΔΙΟΙΚΗΣΗΣ '!D56</f>
        <v>0</v>
      </c>
      <c r="E58" s="5">
        <f>'Δ- ΣΤΕΛΕΧΟΣ ΔΙΟΙΚΗΣΗΣ '!E56</f>
        <v>0</v>
      </c>
      <c r="F58" s="5">
        <f>'Δ- ΣΤΕΛΕΧΟΣ ΔΙΟΙΚΗΣΗΣ '!F56</f>
        <v>0</v>
      </c>
      <c r="G58" s="5">
        <f>'Δ- ΣΤΕΛΕΧΟΣ ΔΙΟΙΚΗΣΗΣ '!G56</f>
        <v>0</v>
      </c>
      <c r="H58" s="5">
        <f>'Δ- ΣΤΕΛΕΧΟΣ ΔΙΟΙΚΗΣΗΣ '!H56</f>
        <v>0</v>
      </c>
    </row>
    <row r="59" spans="1:8">
      <c r="B59" s="6">
        <v>1</v>
      </c>
      <c r="C59" s="15" t="s">
        <v>11</v>
      </c>
      <c r="D59" s="31"/>
      <c r="E59" s="31"/>
      <c r="F59" s="78" t="s">
        <v>150</v>
      </c>
      <c r="G59" s="31"/>
      <c r="H59" s="31"/>
    </row>
    <row r="60" spans="1:8">
      <c r="B60" s="6">
        <v>2</v>
      </c>
      <c r="C60" s="15" t="s">
        <v>12</v>
      </c>
      <c r="D60" s="31"/>
      <c r="E60" s="31"/>
      <c r="F60" s="31"/>
      <c r="G60" s="31"/>
      <c r="H60" s="31"/>
    </row>
    <row r="61" spans="1:8">
      <c r="B61" s="6">
        <v>3</v>
      </c>
      <c r="C61" s="15" t="s">
        <v>13</v>
      </c>
      <c r="D61" s="31"/>
      <c r="E61" s="31"/>
      <c r="F61" s="31"/>
      <c r="G61" s="31"/>
      <c r="H61" s="31"/>
    </row>
    <row r="62" spans="1:8">
      <c r="B62" s="6">
        <v>4</v>
      </c>
      <c r="C62" s="15" t="s">
        <v>14</v>
      </c>
      <c r="D62" s="31"/>
      <c r="E62" s="31"/>
      <c r="F62" s="31"/>
      <c r="G62" s="31"/>
      <c r="H62" s="31"/>
    </row>
    <row r="63" spans="1:8">
      <c r="B63" s="138">
        <v>5</v>
      </c>
      <c r="C63" s="15" t="s">
        <v>15</v>
      </c>
      <c r="D63" s="31"/>
      <c r="E63" s="31"/>
      <c r="F63" s="31"/>
      <c r="G63" s="31"/>
      <c r="H63" s="31"/>
    </row>
    <row r="65" spans="1:8" ht="15.75">
      <c r="A65" s="139">
        <v>6</v>
      </c>
      <c r="B65" s="5" t="s">
        <v>0</v>
      </c>
      <c r="C65" s="5" t="s">
        <v>1</v>
      </c>
      <c r="D65" s="5">
        <f>'Δ- ΣΤΕΛΕΧΟΣ ΔΙΟΙΚΗΣΗΣ '!D63</f>
        <v>0</v>
      </c>
      <c r="E65" s="5">
        <f>'Δ- ΣΤΕΛΕΧΟΣ ΔΙΟΙΚΗΣΗΣ '!E63</f>
        <v>0</v>
      </c>
      <c r="F65" s="5">
        <f>'Δ- ΣΤΕΛΕΧΟΣ ΔΙΟΙΚΗΣΗΣ '!F63</f>
        <v>0</v>
      </c>
      <c r="G65" s="5">
        <f>'Δ- ΣΤΕΛΕΧΟΣ ΔΙΟΙΚΗΣΗΣ '!G63</f>
        <v>0</v>
      </c>
      <c r="H65" s="5">
        <f>'Δ- ΣΤΕΛΕΧΟΣ ΔΙΟΙΚΗΣΗΣ '!H63</f>
        <v>0</v>
      </c>
    </row>
    <row r="66" spans="1:8">
      <c r="B66" s="6">
        <v>1</v>
      </c>
      <c r="C66" s="15" t="s">
        <v>11</v>
      </c>
      <c r="D66" s="31"/>
      <c r="E66" s="31"/>
      <c r="F66" s="31"/>
      <c r="G66" s="31"/>
      <c r="H66" s="31"/>
    </row>
    <row r="67" spans="1:8">
      <c r="B67" s="6">
        <v>2</v>
      </c>
      <c r="C67" s="15" t="s">
        <v>12</v>
      </c>
      <c r="D67" s="31"/>
      <c r="E67" s="31"/>
      <c r="F67" s="31"/>
      <c r="G67" s="31"/>
      <c r="H67" s="31"/>
    </row>
    <row r="68" spans="1:8">
      <c r="B68" s="6">
        <v>3</v>
      </c>
      <c r="C68" s="15" t="s">
        <v>13</v>
      </c>
      <c r="D68" s="31"/>
      <c r="E68" s="31"/>
      <c r="F68" s="31"/>
      <c r="G68" s="31"/>
      <c r="H68" s="31"/>
    </row>
    <row r="69" spans="1:8">
      <c r="B69" s="6">
        <v>4</v>
      </c>
      <c r="C69" s="15" t="s">
        <v>14</v>
      </c>
      <c r="D69" s="31"/>
      <c r="E69" s="31"/>
      <c r="F69" s="31"/>
      <c r="G69" s="31"/>
      <c r="H69" s="31"/>
    </row>
    <row r="70" spans="1:8">
      <c r="B70" s="138">
        <v>5</v>
      </c>
      <c r="C70" s="15" t="s">
        <v>15</v>
      </c>
      <c r="D70" s="31"/>
      <c r="E70" s="31"/>
      <c r="F70" s="31"/>
      <c r="G70" s="31"/>
      <c r="H70" s="31"/>
    </row>
    <row r="72" spans="1:8" ht="15.75">
      <c r="A72" s="139">
        <v>7</v>
      </c>
      <c r="B72" s="5" t="s">
        <v>0</v>
      </c>
      <c r="C72" s="5" t="s">
        <v>1</v>
      </c>
      <c r="D72" s="5">
        <f>'Δ- ΣΤΕΛΕΧΟΣ ΔΙΟΙΚΗΣΗΣ '!D70</f>
        <v>0</v>
      </c>
      <c r="E72" s="5">
        <f>'Δ- ΣΤΕΛΕΧΟΣ ΔΙΟΙΚΗΣΗΣ '!E70</f>
        <v>0</v>
      </c>
      <c r="F72" s="5">
        <f>'Δ- ΣΤΕΛΕΧΟΣ ΔΙΟΙΚΗΣΗΣ '!F70</f>
        <v>0</v>
      </c>
      <c r="G72" s="5">
        <f>'Δ- ΣΤΕΛΕΧΟΣ ΔΙΟΙΚΗΣΗΣ '!G70</f>
        <v>0</v>
      </c>
      <c r="H72" s="5">
        <f>'Δ- ΣΤΕΛΕΧΟΣ ΔΙΟΙΚΗΣΗΣ '!H70</f>
        <v>0</v>
      </c>
    </row>
    <row r="73" spans="1:8">
      <c r="B73" s="6">
        <v>1</v>
      </c>
      <c r="C73" s="15" t="s">
        <v>11</v>
      </c>
      <c r="D73" s="31"/>
      <c r="E73" s="31"/>
      <c r="F73" s="31"/>
      <c r="G73" s="31"/>
      <c r="H73" s="31"/>
    </row>
    <row r="74" spans="1:8">
      <c r="B74" s="6">
        <v>2</v>
      </c>
      <c r="C74" s="15" t="s">
        <v>12</v>
      </c>
      <c r="D74" s="31"/>
      <c r="E74" s="31"/>
      <c r="F74" s="31"/>
      <c r="G74" s="31"/>
      <c r="H74" s="31"/>
    </row>
    <row r="75" spans="1:8">
      <c r="B75" s="6">
        <v>3</v>
      </c>
      <c r="C75" s="15" t="s">
        <v>13</v>
      </c>
      <c r="D75" s="31"/>
      <c r="E75" s="31"/>
      <c r="F75" s="31"/>
      <c r="G75" s="31"/>
      <c r="H75" s="31"/>
    </row>
    <row r="76" spans="1:8">
      <c r="B76" s="6">
        <v>4</v>
      </c>
      <c r="C76" s="15" t="s">
        <v>14</v>
      </c>
      <c r="D76" s="31"/>
      <c r="E76" s="31"/>
      <c r="F76" s="31"/>
      <c r="G76" s="31"/>
      <c r="H76" s="31"/>
    </row>
    <row r="77" spans="1:8">
      <c r="B77" s="138">
        <v>5</v>
      </c>
      <c r="C77" s="15" t="s">
        <v>15</v>
      </c>
      <c r="D77" s="31"/>
      <c r="E77" s="31"/>
      <c r="F77" s="31"/>
      <c r="G77" s="31"/>
      <c r="H77" s="31"/>
    </row>
    <row r="78" spans="1:8">
      <c r="D78" s="14"/>
      <c r="E78" s="14"/>
      <c r="F78" s="14"/>
      <c r="G78" s="14"/>
      <c r="H78" s="14"/>
    </row>
    <row r="79" spans="1:8" ht="15.75">
      <c r="A79" s="139">
        <v>8</v>
      </c>
      <c r="B79" s="5" t="s">
        <v>0</v>
      </c>
      <c r="C79" s="5" t="s">
        <v>1</v>
      </c>
      <c r="D79" s="5">
        <f>'Δ- ΣΤΕΛΕΧΟΣ ΔΙΟΙΚΗΣΗΣ '!D77</f>
        <v>0</v>
      </c>
      <c r="E79" s="5">
        <f>'Δ- ΣΤΕΛΕΧΟΣ ΔΙΟΙΚΗΣΗΣ '!E77</f>
        <v>0</v>
      </c>
      <c r="F79" s="5">
        <f>'Δ- ΣΤΕΛΕΧΟΣ ΔΙΟΙΚΗΣΗΣ '!F77</f>
        <v>0</v>
      </c>
      <c r="G79" s="5">
        <f>'Δ- ΣΤΕΛΕΧΟΣ ΔΙΟΙΚΗΣΗΣ '!G77</f>
        <v>0</v>
      </c>
      <c r="H79" s="5">
        <f>'Δ- ΣΤΕΛΕΧΟΣ ΔΙΟΙΚΗΣΗΣ '!H77</f>
        <v>0</v>
      </c>
    </row>
    <row r="80" spans="1:8">
      <c r="B80" s="6">
        <v>1</v>
      </c>
      <c r="C80" s="15" t="s">
        <v>11</v>
      </c>
      <c r="D80" s="31"/>
      <c r="E80" s="31"/>
      <c r="F80" s="31"/>
      <c r="G80" s="31"/>
      <c r="H80" s="31"/>
    </row>
    <row r="81" spans="1:10">
      <c r="B81" s="6">
        <v>2</v>
      </c>
      <c r="C81" s="15" t="s">
        <v>12</v>
      </c>
      <c r="D81" s="31"/>
      <c r="E81" s="31"/>
      <c r="F81" s="31"/>
      <c r="G81" s="31"/>
      <c r="H81" s="31"/>
    </row>
    <row r="82" spans="1:10">
      <c r="B82" s="6">
        <v>3</v>
      </c>
      <c r="C82" s="15" t="s">
        <v>13</v>
      </c>
      <c r="D82" s="31"/>
      <c r="E82" s="31"/>
      <c r="F82" s="31"/>
      <c r="G82" s="31"/>
      <c r="H82" s="31"/>
      <c r="J82" s="31"/>
    </row>
    <row r="83" spans="1:10">
      <c r="B83" s="6">
        <v>4</v>
      </c>
      <c r="C83" s="15" t="s">
        <v>14</v>
      </c>
      <c r="D83" s="31"/>
      <c r="E83" s="31"/>
      <c r="F83" s="31"/>
      <c r="G83" s="31"/>
      <c r="H83" s="31"/>
    </row>
    <row r="84" spans="1:10">
      <c r="B84" s="138">
        <v>5</v>
      </c>
      <c r="C84" s="15" t="s">
        <v>15</v>
      </c>
      <c r="D84" s="31"/>
      <c r="E84" s="31"/>
      <c r="F84" s="31"/>
      <c r="G84" s="31"/>
    </row>
    <row r="86" spans="1:10" ht="15.75">
      <c r="A86" s="139">
        <v>9</v>
      </c>
      <c r="B86" s="5" t="s">
        <v>0</v>
      </c>
      <c r="C86" s="5" t="s">
        <v>1</v>
      </c>
      <c r="D86" s="5">
        <f>'Δ- ΣΤΕΛΕΧΟΣ ΔΙΟΙΚΗΣΗΣ '!D84</f>
        <v>0</v>
      </c>
      <c r="E86" s="5">
        <f>'Δ- ΣΤΕΛΕΧΟΣ ΔΙΟΙΚΗΣΗΣ '!E84</f>
        <v>0</v>
      </c>
      <c r="F86" s="5">
        <f>'Δ- ΣΤΕΛΕΧΟΣ ΔΙΟΙΚΗΣΗΣ '!F84</f>
        <v>0</v>
      </c>
      <c r="G86" s="5">
        <f>'Δ- ΣΤΕΛΕΧΟΣ ΔΙΟΙΚΗΣΗΣ '!G84</f>
        <v>0</v>
      </c>
      <c r="H86" s="5">
        <f>'Δ- ΣΤΕΛΕΧΟΣ ΔΙΟΙΚΗΣΗΣ '!H84</f>
        <v>0</v>
      </c>
    </row>
    <row r="87" spans="1:10">
      <c r="B87" s="6">
        <v>1</v>
      </c>
      <c r="C87" s="15" t="s">
        <v>11</v>
      </c>
      <c r="D87" s="31"/>
      <c r="E87" s="78"/>
      <c r="F87" s="31"/>
      <c r="G87" s="31"/>
      <c r="H87" s="31"/>
    </row>
    <row r="88" spans="1:10">
      <c r="B88" s="6">
        <v>2</v>
      </c>
      <c r="C88" s="15" t="s">
        <v>12</v>
      </c>
      <c r="D88" s="31"/>
      <c r="E88" s="78"/>
      <c r="F88" s="31"/>
      <c r="G88" s="31"/>
      <c r="H88" s="31"/>
    </row>
    <row r="89" spans="1:10">
      <c r="B89" s="6">
        <v>3</v>
      </c>
      <c r="C89" s="15" t="s">
        <v>13</v>
      </c>
      <c r="D89" s="31"/>
      <c r="E89" s="78"/>
      <c r="F89" s="31"/>
      <c r="G89" s="31"/>
      <c r="H89" s="31"/>
    </row>
    <row r="90" spans="1:10">
      <c r="B90" s="6">
        <v>4</v>
      </c>
      <c r="C90" s="15" t="s">
        <v>14</v>
      </c>
      <c r="D90" s="31"/>
      <c r="E90" s="78"/>
      <c r="F90" s="31"/>
      <c r="G90" s="31"/>
      <c r="H90" s="31"/>
    </row>
    <row r="91" spans="1:10">
      <c r="B91" s="138">
        <v>5</v>
      </c>
      <c r="C91" s="15" t="s">
        <v>15</v>
      </c>
      <c r="D91" s="31"/>
      <c r="E91" s="31"/>
      <c r="F91" s="31"/>
      <c r="G91" s="31"/>
      <c r="H91" s="31"/>
    </row>
    <row r="93" spans="1:10" ht="15.75">
      <c r="A93" s="139">
        <v>10</v>
      </c>
      <c r="B93" s="224" t="s">
        <v>0</v>
      </c>
      <c r="C93" s="224" t="s">
        <v>1</v>
      </c>
      <c r="D93" s="224">
        <f>'Δ- ΣΤΕΛΕΧΟΣ ΔΙΟΙΚΗΣΗΣ '!D91</f>
        <v>0</v>
      </c>
      <c r="E93" s="224">
        <f>'Δ- ΣΤΕΛΕΧΟΣ ΔΙΟΙΚΗΣΗΣ '!E91</f>
        <v>0</v>
      </c>
      <c r="F93" s="224">
        <f>'Δ- ΣΤΕΛΕΧΟΣ ΔΙΟΙΚΗΣΗΣ '!F91</f>
        <v>0</v>
      </c>
      <c r="G93" s="224">
        <f>'Δ- ΣΤΕΛΕΧΟΣ ΔΙΟΙΚΗΣΗΣ '!G91</f>
        <v>0</v>
      </c>
      <c r="H93" s="224">
        <f>'Δ- ΣΤΕΛΕΧΟΣ ΔΙΟΙΚΗΣΗΣ '!H91</f>
        <v>0</v>
      </c>
    </row>
    <row r="94" spans="1:10">
      <c r="B94" s="6">
        <v>1</v>
      </c>
      <c r="C94" s="15" t="s">
        <v>11</v>
      </c>
      <c r="D94" s="31"/>
      <c r="E94" s="31"/>
      <c r="F94" s="31"/>
      <c r="G94" s="31"/>
      <c r="H94" s="31"/>
    </row>
    <row r="95" spans="1:10">
      <c r="B95" s="6">
        <v>2</v>
      </c>
      <c r="C95" s="15" t="s">
        <v>12</v>
      </c>
      <c r="D95" s="31"/>
      <c r="E95" s="31"/>
      <c r="F95" s="31"/>
      <c r="G95" s="31"/>
      <c r="H95" s="31"/>
    </row>
    <row r="96" spans="1:10">
      <c r="B96" s="6">
        <v>3</v>
      </c>
      <c r="C96" s="15" t="s">
        <v>13</v>
      </c>
      <c r="D96" s="31"/>
      <c r="E96" s="31"/>
      <c r="F96" s="31"/>
      <c r="G96" s="31"/>
      <c r="H96" s="31"/>
    </row>
    <row r="97" spans="1:8">
      <c r="B97" s="6">
        <v>4</v>
      </c>
      <c r="C97" s="15" t="s">
        <v>14</v>
      </c>
      <c r="D97" s="31"/>
      <c r="E97" s="31"/>
      <c r="F97" s="31"/>
      <c r="G97" s="31"/>
      <c r="H97" s="31"/>
    </row>
    <row r="98" spans="1:8">
      <c r="B98" s="138">
        <v>5</v>
      </c>
      <c r="C98" s="15" t="s">
        <v>15</v>
      </c>
      <c r="D98" s="31"/>
      <c r="E98" s="31"/>
      <c r="F98" s="31"/>
      <c r="G98" s="31"/>
      <c r="H98" s="31"/>
    </row>
    <row r="100" spans="1:8" ht="15.75">
      <c r="A100" s="139">
        <v>11</v>
      </c>
      <c r="B100" s="224" t="s">
        <v>0</v>
      </c>
      <c r="C100" s="224" t="s">
        <v>1</v>
      </c>
      <c r="D100" s="224">
        <f>'Δ- ΣΤΕΛΕΧΟΣ ΔΙΟΙΚΗΣΗΣ '!D98</f>
        <v>0</v>
      </c>
      <c r="E100" s="224">
        <f>'Δ- ΣΤΕΛΕΧΟΣ ΔΙΟΙΚΗΣΗΣ '!E98</f>
        <v>0</v>
      </c>
      <c r="F100" s="224">
        <f>'Δ- ΣΤΕΛΕΧΟΣ ΔΙΟΙΚΗΣΗΣ '!F98</f>
        <v>0</v>
      </c>
      <c r="G100" s="224">
        <f>'Δ- ΣΤΕΛΕΧΟΣ ΔΙΟΙΚΗΣΗΣ '!G98</f>
        <v>0</v>
      </c>
      <c r="H100" s="224">
        <f>'Δ- ΣΤΕΛΕΧΟΣ ΔΙΟΙΚΗΣΗΣ '!H98</f>
        <v>0</v>
      </c>
    </row>
    <row r="101" spans="1:8">
      <c r="B101" s="6">
        <v>1</v>
      </c>
      <c r="C101" s="15" t="s">
        <v>11</v>
      </c>
      <c r="D101" s="31"/>
      <c r="E101" s="31"/>
      <c r="F101" s="31"/>
      <c r="G101" s="31"/>
      <c r="H101" s="31"/>
    </row>
    <row r="102" spans="1:8">
      <c r="B102" s="6">
        <v>2</v>
      </c>
      <c r="C102" s="15" t="s">
        <v>12</v>
      </c>
      <c r="D102" s="31"/>
      <c r="E102" s="31"/>
      <c r="F102" s="31"/>
      <c r="G102" s="31"/>
      <c r="H102" s="31"/>
    </row>
    <row r="103" spans="1:8">
      <c r="B103" s="6">
        <v>3</v>
      </c>
      <c r="C103" s="15" t="s">
        <v>13</v>
      </c>
      <c r="D103" s="31"/>
      <c r="E103" s="31"/>
      <c r="F103" s="31"/>
      <c r="G103" s="31"/>
      <c r="H103" s="31"/>
    </row>
    <row r="104" spans="1:8">
      <c r="B104" s="6">
        <v>4</v>
      </c>
      <c r="C104" s="15" t="s">
        <v>14</v>
      </c>
      <c r="D104" s="31"/>
      <c r="E104" s="31"/>
      <c r="F104" s="31"/>
      <c r="G104" s="31"/>
      <c r="H104" s="31"/>
    </row>
    <row r="105" spans="1:8">
      <c r="B105" s="138">
        <v>5</v>
      </c>
      <c r="C105" s="15" t="s">
        <v>15</v>
      </c>
      <c r="D105" s="31"/>
      <c r="E105" s="31"/>
      <c r="F105" s="31"/>
      <c r="G105" s="31"/>
      <c r="H105" s="31"/>
    </row>
    <row r="107" spans="1:8" ht="15.75">
      <c r="A107" s="139">
        <v>12</v>
      </c>
      <c r="B107" s="5" t="s">
        <v>0</v>
      </c>
      <c r="C107" s="5" t="s">
        <v>1</v>
      </c>
      <c r="D107" s="5">
        <f>'Δ- ΣΤΕΛΕΧΟΣ ΔΙΟΙΚΗΣΗΣ '!D105</f>
        <v>0</v>
      </c>
      <c r="E107" s="5">
        <f>'Δ- ΣΤΕΛΕΧΟΣ ΔΙΟΙΚΗΣΗΣ '!E105</f>
        <v>0</v>
      </c>
      <c r="F107" s="5">
        <f>'Δ- ΣΤΕΛΕΧΟΣ ΔΙΟΙΚΗΣΗΣ '!F105</f>
        <v>0</v>
      </c>
      <c r="G107" s="5">
        <f>'Δ- ΣΤΕΛΕΧΟΣ ΔΙΟΙΚΗΣΗΣ '!G105</f>
        <v>0</v>
      </c>
      <c r="H107" s="5">
        <f>'Δ- ΣΤΕΛΕΧΟΣ ΔΙΟΙΚΗΣΗΣ '!H105</f>
        <v>0</v>
      </c>
    </row>
    <row r="108" spans="1:8">
      <c r="B108" s="6">
        <v>1</v>
      </c>
      <c r="C108" s="15" t="s">
        <v>11</v>
      </c>
      <c r="D108" s="31"/>
      <c r="E108" s="31"/>
      <c r="F108" s="31"/>
      <c r="G108" s="31"/>
      <c r="H108" s="31"/>
    </row>
    <row r="109" spans="1:8">
      <c r="B109" s="6">
        <v>2</v>
      </c>
      <c r="C109" s="15" t="s">
        <v>12</v>
      </c>
      <c r="D109" s="31"/>
      <c r="E109" s="31"/>
      <c r="F109" s="31"/>
      <c r="G109" s="31"/>
      <c r="H109" s="31"/>
    </row>
    <row r="110" spans="1:8">
      <c r="B110" s="6">
        <v>3</v>
      </c>
      <c r="C110" s="15" t="s">
        <v>13</v>
      </c>
      <c r="D110" s="31"/>
      <c r="E110" s="31"/>
      <c r="F110" s="31"/>
      <c r="G110" s="31"/>
      <c r="H110" s="31"/>
    </row>
    <row r="111" spans="1:8">
      <c r="B111" s="6">
        <v>4</v>
      </c>
      <c r="C111" s="15" t="s">
        <v>14</v>
      </c>
      <c r="D111" s="31"/>
      <c r="E111" s="31"/>
      <c r="F111" s="31"/>
      <c r="G111" s="31"/>
      <c r="H111" s="31"/>
    </row>
    <row r="112" spans="1:8">
      <c r="B112" s="138">
        <v>5</v>
      </c>
      <c r="C112" s="15" t="s">
        <v>15</v>
      </c>
      <c r="D112" s="31"/>
      <c r="E112" s="31"/>
      <c r="F112" s="31"/>
      <c r="G112" s="31"/>
      <c r="H112" s="31"/>
    </row>
    <row r="114" spans="1:8" ht="15.75">
      <c r="A114" s="139">
        <v>13</v>
      </c>
      <c r="B114" s="5" t="s">
        <v>0</v>
      </c>
      <c r="C114" s="5" t="s">
        <v>1</v>
      </c>
      <c r="D114" s="5">
        <f>'Δ- ΣΤΕΛΕΧΟΣ ΔΙΟΙΚΗΣΗΣ '!D112</f>
        <v>0</v>
      </c>
      <c r="E114" s="5">
        <f>'Δ- ΣΤΕΛΕΧΟΣ ΔΙΟΙΚΗΣΗΣ '!E112</f>
        <v>0</v>
      </c>
      <c r="F114" s="5">
        <f>'Δ- ΣΤΕΛΕΧΟΣ ΔΙΟΙΚΗΣΗΣ '!F112</f>
        <v>0</v>
      </c>
      <c r="G114" s="5">
        <f>'Δ- ΣΤΕΛΕΧΟΣ ΔΙΟΙΚΗΣΗΣ '!G112</f>
        <v>0</v>
      </c>
      <c r="H114" s="5">
        <f>'Δ- ΣΤΕΛΕΧΟΣ ΔΙΟΙΚΗΣΗΣ '!H112</f>
        <v>0</v>
      </c>
    </row>
    <row r="115" spans="1:8">
      <c r="B115" s="6">
        <v>1</v>
      </c>
      <c r="C115" s="15" t="s">
        <v>11</v>
      </c>
      <c r="D115" s="78"/>
      <c r="E115" s="31"/>
      <c r="F115" s="31"/>
      <c r="G115" s="78" t="s">
        <v>150</v>
      </c>
      <c r="H115" s="78" t="s">
        <v>150</v>
      </c>
    </row>
    <row r="116" spans="1:8">
      <c r="B116" s="6">
        <v>2</v>
      </c>
      <c r="C116" s="15" t="s">
        <v>12</v>
      </c>
      <c r="D116" s="78"/>
      <c r="E116" s="31"/>
      <c r="F116" s="31"/>
      <c r="G116" s="31"/>
      <c r="H116" s="31"/>
    </row>
    <row r="117" spans="1:8">
      <c r="B117" s="6">
        <v>3</v>
      </c>
      <c r="C117" s="15" t="s">
        <v>13</v>
      </c>
      <c r="D117" s="78"/>
      <c r="E117" s="31"/>
      <c r="F117" s="31"/>
      <c r="G117" s="31"/>
      <c r="H117" s="31"/>
    </row>
    <row r="118" spans="1:8">
      <c r="B118" s="6">
        <v>4</v>
      </c>
      <c r="C118" s="15" t="s">
        <v>14</v>
      </c>
      <c r="D118" s="78"/>
      <c r="E118" s="31"/>
      <c r="F118" s="31"/>
      <c r="G118" s="31"/>
      <c r="H118" s="31"/>
    </row>
    <row r="119" spans="1:8">
      <c r="B119" s="138">
        <v>5</v>
      </c>
      <c r="C119" s="15" t="s">
        <v>15</v>
      </c>
      <c r="D119" s="31"/>
      <c r="E119" s="31"/>
      <c r="F119" s="31"/>
      <c r="G119" s="31"/>
      <c r="H119" s="31"/>
    </row>
    <row r="122" spans="1:8" ht="15.75">
      <c r="A122" s="139">
        <v>14</v>
      </c>
      <c r="B122" s="5" t="s">
        <v>0</v>
      </c>
      <c r="C122" s="5" t="s">
        <v>1</v>
      </c>
      <c r="D122" s="5">
        <f>'Δ- ΣΤΕΛΕΧΟΣ ΔΙΟΙΚΗΣΗΣ '!D120</f>
        <v>0</v>
      </c>
      <c r="E122" s="5">
        <f>'Δ- ΣΤΕΛΕΧΟΣ ΔΙΟΙΚΗΣΗΣ '!E120</f>
        <v>0</v>
      </c>
      <c r="F122" s="5">
        <f>'Δ- ΣΤΕΛΕΧΟΣ ΔΙΟΙΚΗΣΗΣ '!F120</f>
        <v>0</v>
      </c>
      <c r="G122" s="5">
        <f>'Δ- ΣΤΕΛΕΧΟΣ ΔΙΟΙΚΗΣΗΣ '!G120</f>
        <v>0</v>
      </c>
      <c r="H122" s="5">
        <f>'Δ- ΣΤΕΛΕΧΟΣ ΔΙΟΙΚΗΣΗΣ '!H120</f>
        <v>0</v>
      </c>
    </row>
    <row r="123" spans="1:8">
      <c r="B123" s="6">
        <v>1</v>
      </c>
      <c r="C123" s="15" t="s">
        <v>11</v>
      </c>
      <c r="D123" s="78" t="s">
        <v>150</v>
      </c>
      <c r="E123" s="78" t="s">
        <v>150</v>
      </c>
      <c r="F123" s="78" t="s">
        <v>150</v>
      </c>
      <c r="G123" s="78" t="s">
        <v>150</v>
      </c>
      <c r="H123" s="78" t="s">
        <v>150</v>
      </c>
    </row>
    <row r="124" spans="1:8">
      <c r="B124" s="6">
        <v>2</v>
      </c>
      <c r="C124" s="15" t="s">
        <v>12</v>
      </c>
      <c r="D124" s="31"/>
      <c r="E124" s="31"/>
      <c r="F124" s="31"/>
      <c r="G124" s="31"/>
      <c r="H124" s="31"/>
    </row>
    <row r="125" spans="1:8">
      <c r="B125" s="6">
        <v>3</v>
      </c>
      <c r="C125" s="15" t="s">
        <v>13</v>
      </c>
      <c r="D125" s="31"/>
      <c r="E125" s="31"/>
      <c r="F125" s="31"/>
      <c r="G125" s="31"/>
      <c r="H125" s="31"/>
    </row>
    <row r="126" spans="1:8">
      <c r="B126" s="6">
        <v>4</v>
      </c>
      <c r="C126" s="15" t="s">
        <v>14</v>
      </c>
      <c r="D126" s="31"/>
      <c r="E126" s="31"/>
      <c r="F126" s="31"/>
      <c r="G126" s="31"/>
      <c r="H126" s="31"/>
    </row>
    <row r="127" spans="1:8">
      <c r="B127" s="138">
        <v>5</v>
      </c>
      <c r="C127" s="15" t="s">
        <v>15</v>
      </c>
      <c r="D127" s="31"/>
      <c r="E127" s="31"/>
      <c r="F127" s="31"/>
      <c r="G127" s="31"/>
      <c r="H127" s="31"/>
    </row>
    <row r="129" spans="1:8" ht="15.75">
      <c r="B129" s="5" t="s">
        <v>0</v>
      </c>
      <c r="C129" s="5" t="s">
        <v>1</v>
      </c>
      <c r="D129" s="5">
        <f>'Δ- ΣΤΕΛΕΧΟΣ ΔΙΟΙΚΗΣΗΣ '!D127</f>
        <v>0</v>
      </c>
      <c r="E129" s="5">
        <f>'Δ- ΣΤΕΛΕΧΟΣ ΔΙΟΙΚΗΣΗΣ '!E127</f>
        <v>0</v>
      </c>
      <c r="F129" s="5">
        <f>'Δ- ΣΤΕΛΕΧΟΣ ΔΙΟΙΚΗΣΗΣ '!F127</f>
        <v>0</v>
      </c>
      <c r="G129" s="5">
        <f>'Δ- ΣΤΕΛΕΧΟΣ ΔΙΟΙΚΗΣΗΣ '!G127</f>
        <v>0</v>
      </c>
      <c r="H129" s="5">
        <f>'Δ- ΣΤΕΛΕΧΟΣ ΔΙΟΙΚΗΣΗΣ '!H127</f>
        <v>0</v>
      </c>
    </row>
    <row r="130" spans="1:8">
      <c r="A130" s="139">
        <v>15</v>
      </c>
      <c r="B130" s="6">
        <v>1</v>
      </c>
      <c r="C130" s="15" t="s">
        <v>11</v>
      </c>
      <c r="D130" s="78" t="s">
        <v>150</v>
      </c>
      <c r="E130" s="78" t="s">
        <v>150</v>
      </c>
      <c r="F130" s="78" t="s">
        <v>150</v>
      </c>
      <c r="G130" s="31"/>
      <c r="H130" s="31"/>
    </row>
    <row r="131" spans="1:8">
      <c r="B131" s="6">
        <v>2</v>
      </c>
      <c r="C131" s="15" t="s">
        <v>12</v>
      </c>
      <c r="D131" s="31"/>
      <c r="E131" s="31"/>
      <c r="F131" s="31"/>
      <c r="G131" s="31"/>
      <c r="H131" s="31"/>
    </row>
    <row r="132" spans="1:8">
      <c r="B132" s="6">
        <v>3</v>
      </c>
      <c r="C132" s="15" t="s">
        <v>13</v>
      </c>
      <c r="D132" s="31"/>
      <c r="E132" s="31"/>
      <c r="F132" s="31"/>
      <c r="G132" s="31"/>
      <c r="H132" s="31"/>
    </row>
    <row r="133" spans="1:8">
      <c r="B133" s="6">
        <v>4</v>
      </c>
      <c r="C133" s="15" t="s">
        <v>14</v>
      </c>
      <c r="D133" s="31"/>
      <c r="E133" s="31"/>
      <c r="F133" s="31"/>
      <c r="G133" s="31"/>
      <c r="H133" s="31"/>
    </row>
    <row r="134" spans="1:8">
      <c r="B134" s="138">
        <v>5</v>
      </c>
      <c r="C134" s="15" t="s">
        <v>15</v>
      </c>
      <c r="D134" s="31"/>
      <c r="E134" s="31"/>
      <c r="F134" s="31"/>
      <c r="G134" s="31"/>
      <c r="H134" s="31"/>
    </row>
    <row r="136" spans="1:8" ht="49.5" customHeight="1">
      <c r="B136" s="5" t="s">
        <v>0</v>
      </c>
      <c r="C136" s="5" t="s">
        <v>1</v>
      </c>
      <c r="D136" s="5">
        <f>'Δ- ΣΤΕΛΕΧΟΣ ΔΙΟΙΚΗΣΗΣ '!D134</f>
        <v>0</v>
      </c>
      <c r="E136" s="5">
        <f>'Δ- ΣΤΕΛΕΧΟΣ ΔΙΟΙΚΗΣΗΣ '!E134</f>
        <v>0</v>
      </c>
      <c r="F136" s="5">
        <f>'Δ- ΣΤΕΛΕΧΟΣ ΔΙΟΙΚΗΣΗΣ '!F134</f>
        <v>0</v>
      </c>
      <c r="G136" s="5">
        <f>'Δ- ΣΤΕΛΕΧΟΣ ΔΙΟΙΚΗΣΗΣ '!G134</f>
        <v>0</v>
      </c>
      <c r="H136" s="5">
        <f>'Δ- ΣΤΕΛΕΧΟΣ ΔΙΟΙΚΗΣΗΣ '!H134</f>
        <v>0</v>
      </c>
    </row>
    <row r="137" spans="1:8" ht="36.75" customHeight="1">
      <c r="A137" s="139">
        <v>16</v>
      </c>
      <c r="B137" s="6">
        <v>1</v>
      </c>
      <c r="C137" s="15" t="s">
        <v>11</v>
      </c>
      <c r="D137" s="31"/>
      <c r="E137" s="31"/>
      <c r="F137" s="31"/>
      <c r="G137" s="31"/>
      <c r="H137" s="31"/>
    </row>
    <row r="138" spans="1:8" ht="30.75" customHeight="1">
      <c r="B138" s="6">
        <v>2</v>
      </c>
      <c r="C138" s="15" t="s">
        <v>12</v>
      </c>
      <c r="D138" s="31"/>
      <c r="E138" s="31"/>
      <c r="F138" s="31"/>
      <c r="G138" s="31"/>
      <c r="H138" s="31"/>
    </row>
    <row r="139" spans="1:8">
      <c r="B139" s="6">
        <v>3</v>
      </c>
      <c r="C139" s="15" t="s">
        <v>13</v>
      </c>
      <c r="D139" s="31"/>
      <c r="E139" s="31"/>
      <c r="F139" s="31"/>
      <c r="G139" s="31"/>
      <c r="H139" s="31"/>
    </row>
    <row r="140" spans="1:8">
      <c r="B140" s="6">
        <v>4</v>
      </c>
      <c r="C140" s="15" t="s">
        <v>14</v>
      </c>
      <c r="D140" s="31"/>
      <c r="E140" s="31"/>
      <c r="F140" s="31"/>
      <c r="G140" s="31"/>
      <c r="H140" s="31"/>
    </row>
    <row r="141" spans="1:8">
      <c r="B141" s="138">
        <v>5</v>
      </c>
      <c r="C141" s="15" t="s">
        <v>15</v>
      </c>
      <c r="D141" s="31"/>
      <c r="E141" s="31"/>
      <c r="F141" s="31"/>
      <c r="G141" s="31"/>
      <c r="H141" s="31"/>
    </row>
    <row r="144" spans="1:8" ht="15.75">
      <c r="B144" s="5" t="s">
        <v>0</v>
      </c>
      <c r="C144" s="5" t="s">
        <v>1</v>
      </c>
      <c r="D144" s="5">
        <f>'Δ- ΣΤΕΛΕΧΟΣ ΔΙΟΙΚΗΣΗΣ '!D142</f>
        <v>0</v>
      </c>
      <c r="E144" s="5">
        <f>'Δ- ΣΤΕΛΕΧΟΣ ΔΙΟΙΚΗΣΗΣ '!E142</f>
        <v>0</v>
      </c>
      <c r="F144" s="5">
        <f>'Δ- ΣΤΕΛΕΧΟΣ ΔΙΟΙΚΗΣΗΣ '!F142</f>
        <v>0</v>
      </c>
      <c r="G144" s="5">
        <f>'Δ- ΣΤΕΛΕΧΟΣ ΔΙΟΙΚΗΣΗΣ '!G142</f>
        <v>0</v>
      </c>
      <c r="H144" s="5">
        <f>'Δ- ΣΤΕΛΕΧΟΣ ΔΙΟΙΚΗΣΗΣ '!H142</f>
        <v>0</v>
      </c>
    </row>
    <row r="145" spans="1:8">
      <c r="A145" s="139">
        <v>17</v>
      </c>
      <c r="B145" s="6">
        <v>1</v>
      </c>
      <c r="C145" s="15" t="s">
        <v>11</v>
      </c>
      <c r="D145" s="127"/>
      <c r="E145" s="127"/>
      <c r="F145" s="127"/>
      <c r="G145" s="16"/>
      <c r="H145" s="6"/>
    </row>
    <row r="146" spans="1:8">
      <c r="B146" s="6">
        <v>2</v>
      </c>
      <c r="C146" s="15" t="s">
        <v>12</v>
      </c>
      <c r="D146" s="31"/>
      <c r="E146" s="31"/>
      <c r="F146" s="31"/>
      <c r="G146" s="31"/>
      <c r="H146" s="31"/>
    </row>
    <row r="147" spans="1:8">
      <c r="B147" s="6">
        <v>3</v>
      </c>
      <c r="C147" s="15" t="s">
        <v>13</v>
      </c>
      <c r="D147" s="31"/>
      <c r="E147" s="31"/>
      <c r="F147" s="31"/>
      <c r="G147" s="31"/>
      <c r="H147" s="31"/>
    </row>
    <row r="148" spans="1:8">
      <c r="B148" s="6">
        <v>4</v>
      </c>
      <c r="C148" s="15" t="s">
        <v>14</v>
      </c>
      <c r="D148" s="31"/>
      <c r="E148" s="31"/>
      <c r="F148" s="31"/>
      <c r="G148" s="31"/>
      <c r="H148" s="31"/>
    </row>
    <row r="149" spans="1:8">
      <c r="B149" s="6">
        <v>5</v>
      </c>
      <c r="C149" s="15" t="s">
        <v>15</v>
      </c>
      <c r="D149" s="31"/>
      <c r="E149" s="31"/>
      <c r="F149" s="31"/>
      <c r="G149" s="31"/>
      <c r="H149" s="31"/>
    </row>
    <row r="150" spans="1:8">
      <c r="B150" s="6">
        <v>6</v>
      </c>
      <c r="C150" s="15"/>
      <c r="D150" s="31"/>
      <c r="E150" s="31"/>
      <c r="G150" s="31"/>
      <c r="H150" s="31"/>
    </row>
    <row r="153" spans="1:8" ht="27.75" customHeight="1">
      <c r="B153" s="5" t="s">
        <v>0</v>
      </c>
      <c r="C153" s="5" t="s">
        <v>1</v>
      </c>
      <c r="D153" s="5">
        <f>'Δ- ΣΤΕΛΕΧΟΣ ΔΙΟΙΚΗΣΗΣ '!D151</f>
        <v>0</v>
      </c>
      <c r="E153" s="5">
        <f>'Δ- ΣΤΕΛΕΧΟΣ ΔΙΟΙΚΗΣΗΣ '!E151</f>
        <v>0</v>
      </c>
      <c r="F153" s="5">
        <f>'Δ- ΣΤΕΛΕΧΟΣ ΔΙΟΙΚΗΣΗΣ '!F151</f>
        <v>0</v>
      </c>
      <c r="G153" s="5">
        <f>'Δ- ΣΤΕΛΕΧΟΣ ΔΙΟΙΚΗΣΗΣ '!G151</f>
        <v>0</v>
      </c>
      <c r="H153" s="5">
        <f>'Δ- ΣΤΕΛΕΧΟΣ ΔΙΟΙΚΗΣΗΣ '!H151</f>
        <v>0</v>
      </c>
    </row>
    <row r="154" spans="1:8">
      <c r="A154" s="139">
        <v>18</v>
      </c>
      <c r="B154" s="6">
        <v>1</v>
      </c>
      <c r="C154" s="15" t="s">
        <v>11</v>
      </c>
      <c r="D154" s="13"/>
      <c r="E154" s="6"/>
      <c r="F154" s="6"/>
      <c r="G154" s="6"/>
      <c r="H154" s="6"/>
    </row>
    <row r="155" spans="1:8">
      <c r="B155" s="6">
        <v>2</v>
      </c>
      <c r="C155" s="15" t="s">
        <v>12</v>
      </c>
      <c r="D155" s="13"/>
      <c r="E155" s="6"/>
      <c r="F155" s="6"/>
      <c r="G155" s="6"/>
      <c r="H155" s="6"/>
    </row>
    <row r="156" spans="1:8">
      <c r="B156" s="6">
        <v>3</v>
      </c>
      <c r="C156" s="15" t="s">
        <v>13</v>
      </c>
      <c r="D156" s="13"/>
      <c r="E156" s="6"/>
      <c r="F156" s="6"/>
      <c r="G156" s="6"/>
      <c r="H156" s="6"/>
    </row>
    <row r="157" spans="1:8">
      <c r="B157" s="6">
        <v>4</v>
      </c>
      <c r="C157" s="15" t="s">
        <v>14</v>
      </c>
      <c r="D157" s="13"/>
      <c r="E157" s="6"/>
      <c r="F157" s="6"/>
      <c r="G157" s="6"/>
      <c r="H157" s="6"/>
    </row>
    <row r="158" spans="1:8">
      <c r="B158" s="6">
        <v>5</v>
      </c>
      <c r="C158" s="15" t="s">
        <v>15</v>
      </c>
      <c r="D158" s="13"/>
      <c r="E158" s="6"/>
      <c r="F158" s="6"/>
      <c r="G158" s="6"/>
      <c r="H158" s="6"/>
    </row>
    <row r="159" spans="1:8">
      <c r="B159" s="6">
        <v>6</v>
      </c>
      <c r="C159" s="15"/>
      <c r="D159" s="13"/>
      <c r="E159" s="6"/>
      <c r="F159" s="6"/>
      <c r="G159" s="6"/>
      <c r="H159" s="6"/>
    </row>
    <row r="160" spans="1:8">
      <c r="D160" s="13"/>
      <c r="E160" s="6"/>
      <c r="F160" s="6"/>
      <c r="G160" s="6"/>
      <c r="H160" s="6"/>
    </row>
    <row r="162" spans="1:8" ht="28.5" customHeight="1">
      <c r="B162" s="5" t="s">
        <v>0</v>
      </c>
      <c r="C162" s="5" t="s">
        <v>1</v>
      </c>
      <c r="D162" s="5">
        <f>'Δ- ΣΤΕΛΕΧΟΣ ΔΙΟΙΚΗΣΗΣ '!D161</f>
        <v>0</v>
      </c>
      <c r="E162" s="5">
        <f>'Δ- ΣΤΕΛΕΧΟΣ ΔΙΟΙΚΗΣΗΣ '!E161</f>
        <v>0</v>
      </c>
      <c r="F162" s="5">
        <f>'Δ- ΣΤΕΛΕΧΟΣ ΔΙΟΙΚΗΣΗΣ '!F161</f>
        <v>0</v>
      </c>
      <c r="G162" s="5">
        <f>'Δ- ΣΤΕΛΕΧΟΣ ΔΙΟΙΚΗΣΗΣ '!G161</f>
        <v>0</v>
      </c>
      <c r="H162" s="5">
        <f>'Δ- ΣΤΕΛΕΧΟΣ ΔΙΟΙΚΗΣΗΣ '!H161</f>
        <v>0</v>
      </c>
    </row>
    <row r="163" spans="1:8">
      <c r="A163" s="139">
        <v>19</v>
      </c>
      <c r="B163" s="6">
        <v>1</v>
      </c>
      <c r="C163" s="15" t="s">
        <v>11</v>
      </c>
      <c r="D163" s="13"/>
      <c r="E163" s="6"/>
      <c r="F163" s="6"/>
      <c r="G163" s="6"/>
      <c r="H163" s="6"/>
    </row>
    <row r="164" spans="1:8">
      <c r="B164" s="6">
        <v>2</v>
      </c>
      <c r="C164" s="15" t="s">
        <v>12</v>
      </c>
      <c r="D164" s="13"/>
      <c r="E164" s="6"/>
      <c r="F164" s="6"/>
      <c r="G164" s="6"/>
      <c r="H164" s="6"/>
    </row>
    <row r="165" spans="1:8">
      <c r="B165" s="6">
        <v>3</v>
      </c>
      <c r="C165" s="15" t="s">
        <v>13</v>
      </c>
      <c r="D165" s="13"/>
      <c r="E165" s="6"/>
      <c r="F165" s="6"/>
      <c r="G165" s="6"/>
      <c r="H165" s="6"/>
    </row>
    <row r="166" spans="1:8">
      <c r="B166" s="6">
        <v>4</v>
      </c>
      <c r="C166" s="15" t="s">
        <v>14</v>
      </c>
      <c r="D166" s="13"/>
      <c r="E166" s="6"/>
      <c r="F166" s="6"/>
      <c r="G166" s="6"/>
      <c r="H166" s="6"/>
    </row>
    <row r="167" spans="1:8">
      <c r="B167" s="6">
        <v>5</v>
      </c>
      <c r="C167" s="15" t="s">
        <v>15</v>
      </c>
      <c r="D167" s="13"/>
      <c r="E167" s="6"/>
      <c r="F167" s="6"/>
      <c r="G167" s="6"/>
      <c r="H167" s="6"/>
    </row>
    <row r="168" spans="1:8">
      <c r="B168" s="6">
        <v>6</v>
      </c>
      <c r="C168" s="15"/>
      <c r="D168" s="13"/>
      <c r="E168" s="6"/>
      <c r="F168" s="6"/>
      <c r="G168" s="6"/>
      <c r="H168" s="6"/>
    </row>
    <row r="169" spans="1:8" s="155" customFormat="1">
      <c r="B169" s="220"/>
      <c r="C169" s="135"/>
      <c r="D169" s="136"/>
      <c r="E169" s="220"/>
      <c r="F169" s="220"/>
      <c r="G169" s="220"/>
      <c r="H169" s="220"/>
    </row>
    <row r="170" spans="1:8" s="155" customFormat="1" ht="31.5">
      <c r="A170" s="155">
        <v>20</v>
      </c>
      <c r="B170" s="5" t="s">
        <v>0</v>
      </c>
      <c r="C170" s="5" t="s">
        <v>1</v>
      </c>
      <c r="D170" s="5" t="s">
        <v>127</v>
      </c>
      <c r="E170" s="5" t="s">
        <v>128</v>
      </c>
      <c r="F170" s="5" t="s">
        <v>129</v>
      </c>
      <c r="G170" s="5" t="s">
        <v>130</v>
      </c>
      <c r="H170" s="5" t="s">
        <v>131</v>
      </c>
    </row>
    <row r="171" spans="1:8" s="155" customFormat="1">
      <c r="B171" s="6">
        <v>1</v>
      </c>
      <c r="C171" s="15" t="s">
        <v>11</v>
      </c>
      <c r="D171" s="13"/>
      <c r="E171" s="6"/>
      <c r="F171" s="6"/>
      <c r="G171" s="6"/>
      <c r="H171" s="6"/>
    </row>
    <row r="172" spans="1:8" s="155" customFormat="1">
      <c r="B172" s="6">
        <v>2</v>
      </c>
      <c r="C172" s="15" t="s">
        <v>12</v>
      </c>
      <c r="D172" s="13"/>
      <c r="E172" s="6"/>
      <c r="F172" s="6"/>
      <c r="G172" s="6"/>
      <c r="H172" s="6"/>
    </row>
    <row r="173" spans="1:8" s="155" customFormat="1">
      <c r="B173" s="6">
        <v>3</v>
      </c>
      <c r="C173" s="15" t="s">
        <v>13</v>
      </c>
      <c r="D173" s="13"/>
      <c r="E173" s="6"/>
      <c r="F173" s="6"/>
      <c r="G173" s="6"/>
      <c r="H173" s="6"/>
    </row>
    <row r="174" spans="1:8" s="155" customFormat="1">
      <c r="B174" s="6">
        <v>4</v>
      </c>
      <c r="C174" s="15" t="s">
        <v>14</v>
      </c>
      <c r="D174" s="13"/>
      <c r="E174" s="6"/>
      <c r="F174" s="6"/>
      <c r="G174" s="6"/>
      <c r="H174" s="6"/>
    </row>
    <row r="175" spans="1:8" s="155" customFormat="1">
      <c r="B175" s="6">
        <v>5</v>
      </c>
      <c r="C175" s="15" t="s">
        <v>15</v>
      </c>
      <c r="D175" s="13"/>
      <c r="E175" s="6"/>
      <c r="F175" s="6"/>
      <c r="G175" s="6"/>
      <c r="H175" s="6"/>
    </row>
    <row r="176" spans="1:8" s="155" customFormat="1">
      <c r="B176" s="6">
        <v>6</v>
      </c>
      <c r="C176" s="15"/>
      <c r="D176" s="13"/>
      <c r="E176" s="6"/>
      <c r="F176" s="6"/>
      <c r="G176" s="6"/>
      <c r="H176" s="6"/>
    </row>
    <row r="177" spans="1:18" s="155" customFormat="1">
      <c r="B177" s="220"/>
      <c r="C177" s="135"/>
      <c r="D177" s="136"/>
      <c r="E177" s="220"/>
      <c r="F177" s="220"/>
      <c r="G177" s="220"/>
      <c r="H177" s="220"/>
    </row>
    <row r="178" spans="1:18" s="155" customFormat="1" ht="31.5">
      <c r="A178" s="155">
        <v>21</v>
      </c>
      <c r="B178" s="5" t="s">
        <v>0</v>
      </c>
      <c r="C178" s="5" t="s">
        <v>1</v>
      </c>
      <c r="D178" s="5" t="s">
        <v>132</v>
      </c>
      <c r="E178" s="5" t="s">
        <v>133</v>
      </c>
      <c r="F178" s="5" t="s">
        <v>116</v>
      </c>
      <c r="G178" s="5" t="s">
        <v>134</v>
      </c>
      <c r="H178" s="5" t="s">
        <v>135</v>
      </c>
    </row>
    <row r="179" spans="1:18" s="155" customFormat="1">
      <c r="B179" s="6">
        <v>1</v>
      </c>
      <c r="C179" s="15" t="s">
        <v>11</v>
      </c>
      <c r="D179" s="13"/>
      <c r="E179" s="6"/>
      <c r="F179" s="6"/>
      <c r="G179" s="6"/>
      <c r="H179" s="6"/>
    </row>
    <row r="180" spans="1:18" s="155" customFormat="1">
      <c r="B180" s="6">
        <v>2</v>
      </c>
      <c r="C180" s="15" t="s">
        <v>12</v>
      </c>
      <c r="D180" s="13"/>
      <c r="E180" s="6"/>
      <c r="F180" s="6"/>
      <c r="G180" s="6"/>
      <c r="H180" s="6"/>
    </row>
    <row r="181" spans="1:18" s="155" customFormat="1">
      <c r="B181" s="6">
        <v>3</v>
      </c>
      <c r="C181" s="15" t="s">
        <v>13</v>
      </c>
      <c r="D181" s="13"/>
      <c r="E181" s="6"/>
      <c r="F181" s="6"/>
      <c r="G181" s="6"/>
      <c r="H181" s="6"/>
    </row>
    <row r="182" spans="1:18" s="155" customFormat="1">
      <c r="B182" s="6">
        <v>4</v>
      </c>
      <c r="C182" s="15" t="s">
        <v>14</v>
      </c>
      <c r="D182" s="13"/>
      <c r="E182" s="6"/>
      <c r="F182" s="6"/>
      <c r="G182" s="6"/>
      <c r="H182" s="6"/>
    </row>
    <row r="183" spans="1:18">
      <c r="A183" s="155"/>
      <c r="B183" s="6">
        <v>5</v>
      </c>
      <c r="C183" s="15" t="s">
        <v>15</v>
      </c>
      <c r="D183" s="13"/>
      <c r="E183" s="6"/>
      <c r="F183" s="6"/>
      <c r="G183" s="6"/>
      <c r="H183" s="6"/>
    </row>
    <row r="184" spans="1:18">
      <c r="A184" s="155"/>
      <c r="B184" s="6">
        <v>6</v>
      </c>
      <c r="C184" s="15"/>
      <c r="D184" s="13"/>
      <c r="E184" s="6"/>
      <c r="F184" s="6"/>
      <c r="G184" s="6"/>
      <c r="H184" s="6"/>
    </row>
    <row r="185" spans="1:18" s="155" customFormat="1">
      <c r="B185" s="221"/>
      <c r="C185" s="222"/>
      <c r="D185" s="223"/>
      <c r="E185" s="221"/>
      <c r="F185" s="221"/>
      <c r="G185" s="221"/>
      <c r="H185" s="221"/>
    </row>
    <row r="186" spans="1:18" ht="26.25">
      <c r="B186" s="489" t="s">
        <v>33</v>
      </c>
      <c r="C186" s="489"/>
      <c r="D186" s="489"/>
      <c r="E186" s="489"/>
      <c r="F186" s="489"/>
      <c r="G186" s="489"/>
      <c r="H186" s="489"/>
    </row>
    <row r="187" spans="1:18" ht="31.5">
      <c r="B187" s="5" t="s">
        <v>0</v>
      </c>
      <c r="C187" s="5" t="s">
        <v>1</v>
      </c>
      <c r="D187" s="5" t="s">
        <v>66</v>
      </c>
      <c r="E187" s="5" t="s">
        <v>67</v>
      </c>
      <c r="F187" s="5" t="s">
        <v>68</v>
      </c>
      <c r="G187" s="5" t="s">
        <v>69</v>
      </c>
      <c r="H187" s="5" t="s">
        <v>70</v>
      </c>
      <c r="L187" s="27" t="s">
        <v>16</v>
      </c>
      <c r="M187" s="28" t="s">
        <v>17</v>
      </c>
      <c r="N187" s="29" t="s">
        <v>18</v>
      </c>
      <c r="O187" s="27" t="s">
        <v>3</v>
      </c>
      <c r="P187" s="27" t="s">
        <v>19</v>
      </c>
    </row>
    <row r="188" spans="1:18">
      <c r="B188" s="6">
        <v>1</v>
      </c>
      <c r="C188" s="15" t="s">
        <v>11</v>
      </c>
      <c r="D188" s="31"/>
      <c r="E188" s="31"/>
      <c r="F188" s="31"/>
      <c r="G188" s="31"/>
      <c r="H188" s="31"/>
      <c r="L188" s="127">
        <v>1</v>
      </c>
      <c r="M188" s="30">
        <f>IF(N226="ΘΕΩΡΙΑ",G10,IF(N226="ΕΡΓΑΣΤΗΡΙΟ",H10,0))</f>
        <v>0</v>
      </c>
      <c r="N188" s="31" t="str">
        <f>B10</f>
        <v>ΗΛΕΚΤΡΟΤΕΧΝΙΑ Θ</v>
      </c>
      <c r="O188" s="32">
        <f>E10</f>
        <v>2</v>
      </c>
      <c r="P188" s="33" t="s">
        <v>85</v>
      </c>
      <c r="R188" s="52" t="str">
        <f t="shared" ref="R188:R200" si="4">N188</f>
        <v>ΗΛΕΚΤΡΟΤΕΧΝΙΑ Θ</v>
      </c>
    </row>
    <row r="189" spans="1:18" ht="18">
      <c r="B189" s="6">
        <v>2</v>
      </c>
      <c r="C189" s="15" t="s">
        <v>12</v>
      </c>
      <c r="D189" s="31"/>
      <c r="E189" s="31"/>
      <c r="F189" s="31"/>
      <c r="G189" s="31"/>
      <c r="H189" s="31"/>
      <c r="L189" s="127">
        <v>2</v>
      </c>
      <c r="M189" s="30">
        <f>N246</f>
        <v>0</v>
      </c>
      <c r="N189" s="31" t="str">
        <f>B12</f>
        <v>ΑΝΑΛΟΓΙΚΑ ΗΛΕΚΤΡΟΝΙΚΑ Θ</v>
      </c>
      <c r="O189" s="32">
        <f>E12</f>
        <v>1</v>
      </c>
      <c r="P189" s="33" t="s">
        <v>86</v>
      </c>
      <c r="R189" s="52" t="str">
        <f t="shared" si="4"/>
        <v>ΑΝΑΛΟΓΙΚΑ ΗΛΕΚΤΡΟΝΙΚΑ Θ</v>
      </c>
    </row>
    <row r="190" spans="1:18" ht="18">
      <c r="B190" s="6">
        <v>3</v>
      </c>
      <c r="C190" s="15" t="s">
        <v>13</v>
      </c>
      <c r="D190" s="31"/>
      <c r="E190" s="31"/>
      <c r="F190" s="31"/>
      <c r="G190" s="31"/>
      <c r="H190" s="31"/>
      <c r="L190" s="127">
        <v>3</v>
      </c>
      <c r="M190" s="30">
        <f>N262</f>
        <v>0</v>
      </c>
      <c r="N190" s="31" t="str">
        <f>B14</f>
        <v>ΨΗΦΙΑΚΑ ΗΛΕΚΤΡΟΝΙΚΑ Θ</v>
      </c>
      <c r="O190" s="32">
        <f>E14</f>
        <v>1</v>
      </c>
      <c r="P190" s="33" t="s">
        <v>87</v>
      </c>
      <c r="R190" s="52" t="str">
        <f t="shared" si="4"/>
        <v>ΨΗΦΙΑΚΑ ΗΛΕΚΤΡΟΝΙΚΑ Θ</v>
      </c>
    </row>
    <row r="191" spans="1:18" ht="18">
      <c r="B191" s="6">
        <v>4</v>
      </c>
      <c r="C191" s="15" t="s">
        <v>14</v>
      </c>
      <c r="D191" s="31"/>
      <c r="E191" s="31"/>
      <c r="F191" s="31"/>
      <c r="G191" s="31"/>
      <c r="H191" s="31"/>
      <c r="L191" s="127">
        <v>4</v>
      </c>
      <c r="M191" s="30">
        <f>N278</f>
        <v>0</v>
      </c>
      <c r="N191" s="31" t="str">
        <f>B16</f>
        <v>ΛΕΙΤΟΥΡΓΙΚΑ ΣΥΣΤΗΜΑΤΑ Ι Θ</v>
      </c>
      <c r="O191" s="32">
        <f>E16</f>
        <v>2</v>
      </c>
      <c r="P191" s="33" t="s">
        <v>89</v>
      </c>
      <c r="R191" s="52" t="str">
        <f t="shared" si="4"/>
        <v>ΛΕΙΤΟΥΡΓΙΚΑ ΣΥΣΤΗΜΑΤΑ Ι Θ</v>
      </c>
    </row>
    <row r="192" spans="1:18" ht="18">
      <c r="B192" s="172"/>
      <c r="C192" s="135"/>
      <c r="D192" s="136"/>
      <c r="E192" s="172"/>
      <c r="F192" s="172"/>
      <c r="G192" s="172"/>
      <c r="H192" s="172"/>
      <c r="L192" s="127">
        <v>5</v>
      </c>
      <c r="M192" s="210">
        <f>N294</f>
        <v>0</v>
      </c>
      <c r="N192" s="31" t="str">
        <f t="shared" ref="N192:N199" si="5">B18</f>
        <v>ΕΠΙΚΟΙΝΩΝΙΕΣ ΔΕΔΟΜΕΝΩΝ</v>
      </c>
      <c r="O192" s="32">
        <f t="shared" ref="O192:O200" si="6">E18</f>
        <v>2</v>
      </c>
      <c r="P192" s="33" t="s">
        <v>88</v>
      </c>
      <c r="R192" s="52" t="str">
        <f t="shared" si="4"/>
        <v>ΕΠΙΚΟΙΝΩΝΙΕΣ ΔΕΔΟΜΕΝΩΝ</v>
      </c>
    </row>
    <row r="193" spans="2:18" ht="27">
      <c r="B193" s="172"/>
      <c r="C193" s="135"/>
      <c r="D193" s="136"/>
      <c r="E193" s="172"/>
      <c r="F193" s="172"/>
      <c r="G193" s="172"/>
      <c r="H193" s="172"/>
      <c r="L193" s="127">
        <v>6</v>
      </c>
      <c r="M193" s="30">
        <f>N310</f>
        <v>0</v>
      </c>
      <c r="N193" s="31" t="str">
        <f t="shared" si="5"/>
        <v>ΠΡΑΚΤΙΚΗ ΕΦΑΡΜΟΓΗ ΣΤΗΝ ΕΙΔΙΚΟΤΗΤΑ</v>
      </c>
      <c r="O193" s="32">
        <f t="shared" si="6"/>
        <v>3</v>
      </c>
      <c r="P193" s="33" t="s">
        <v>92</v>
      </c>
      <c r="R193" s="52" t="str">
        <f t="shared" si="4"/>
        <v>ΠΡΑΚΤΙΚΗ ΕΦΑΡΜΟΓΗ ΣΤΗΝ ΕΙΔΙΚΟΤΗΤΑ</v>
      </c>
    </row>
    <row r="194" spans="2:18" ht="26.25">
      <c r="B194" s="483" t="s">
        <v>34</v>
      </c>
      <c r="C194" s="483"/>
      <c r="D194" s="483"/>
      <c r="E194" s="483"/>
      <c r="F194" s="483"/>
      <c r="G194" s="483"/>
      <c r="H194" s="483"/>
      <c r="L194" s="127">
        <v>7</v>
      </c>
      <c r="M194" s="30">
        <f>N326</f>
        <v>0</v>
      </c>
      <c r="N194" s="31" t="str">
        <f>B11</f>
        <v>ΗΛΕΚΤΡΟΤΕΧΝΙΑ Ε</v>
      </c>
      <c r="O194" s="32">
        <f>E11</f>
        <v>3</v>
      </c>
      <c r="P194" s="33" t="s">
        <v>91</v>
      </c>
      <c r="R194" s="52" t="str">
        <f t="shared" si="4"/>
        <v>ΗΛΕΚΤΡΟΤΕΧΝΙΑ Ε</v>
      </c>
    </row>
    <row r="195" spans="2:18" ht="31.5">
      <c r="B195" s="5" t="s">
        <v>0</v>
      </c>
      <c r="C195" s="5" t="s">
        <v>1</v>
      </c>
      <c r="D195" s="5" t="s">
        <v>72</v>
      </c>
      <c r="E195" s="5" t="s">
        <v>73</v>
      </c>
      <c r="F195" s="5" t="s">
        <v>74</v>
      </c>
      <c r="G195" s="5" t="s">
        <v>75</v>
      </c>
      <c r="H195" s="5" t="s">
        <v>76</v>
      </c>
      <c r="L195" s="127">
        <v>8</v>
      </c>
      <c r="M195" s="30">
        <f>N342</f>
        <v>0</v>
      </c>
      <c r="N195" s="31" t="str">
        <f>B13</f>
        <v>ΑΝΑΛΟΓΙΚΑ ΗΛΕΚΤΡΟΝΙΚΑ Ε</v>
      </c>
      <c r="O195" s="32">
        <f>E13</f>
        <v>2</v>
      </c>
      <c r="P195" s="33" t="s">
        <v>90</v>
      </c>
      <c r="R195" s="52" t="str">
        <f t="shared" si="4"/>
        <v>ΑΝΑΛΟΓΙΚΑ ΗΛΕΚΤΡΟΝΙΚΑ Ε</v>
      </c>
    </row>
    <row r="196" spans="2:18" ht="18">
      <c r="B196" s="6">
        <v>1</v>
      </c>
      <c r="C196" s="15" t="s">
        <v>61</v>
      </c>
      <c r="D196" s="31"/>
      <c r="E196" s="31"/>
      <c r="F196" s="31"/>
      <c r="G196" s="31"/>
      <c r="H196" s="31"/>
      <c r="L196" s="127">
        <v>9</v>
      </c>
      <c r="M196" s="30">
        <f>N358</f>
        <v>0</v>
      </c>
      <c r="N196" s="31" t="str">
        <f>B15</f>
        <v>ΨΗΦΙΑΚΑ ΗΛΕΚΤΡΟΝΙΚΑ Ε</v>
      </c>
      <c r="O196" s="32">
        <f>E15</f>
        <v>2</v>
      </c>
      <c r="P196" s="33" t="s">
        <v>93</v>
      </c>
      <c r="R196" s="52" t="str">
        <f t="shared" si="4"/>
        <v>ΨΗΦΙΑΚΑ ΗΛΕΚΤΡΟΝΙΚΑ Ε</v>
      </c>
    </row>
    <row r="197" spans="2:18" ht="18">
      <c r="B197" s="6">
        <v>1</v>
      </c>
      <c r="C197" s="15"/>
      <c r="D197" s="31"/>
      <c r="E197" s="31"/>
      <c r="F197" s="31"/>
      <c r="G197" s="31"/>
      <c r="H197" s="31"/>
      <c r="L197" s="127">
        <v>10</v>
      </c>
      <c r="M197" s="30">
        <f>N374</f>
        <v>0</v>
      </c>
      <c r="N197" s="31" t="str">
        <f>B17</f>
        <v>ΛΕΙΤΟΥΡΓΙΚΑ ΣΥΣΤΗΜΑΤΑ Ι Ε</v>
      </c>
      <c r="O197" s="32">
        <f>E17</f>
        <v>2</v>
      </c>
      <c r="P197" s="33" t="s">
        <v>95</v>
      </c>
      <c r="R197" s="52" t="str">
        <f t="shared" si="4"/>
        <v>ΛΕΙΤΟΥΡΓΙΚΑ ΣΥΣΤΗΜΑΤΑ Ι Ε</v>
      </c>
    </row>
    <row r="198" spans="2:18">
      <c r="B198" s="6">
        <v>2</v>
      </c>
      <c r="C198" s="15" t="s">
        <v>62</v>
      </c>
      <c r="D198" s="31"/>
      <c r="E198" s="31"/>
      <c r="F198" s="31"/>
      <c r="G198" s="31"/>
      <c r="H198" s="31"/>
      <c r="L198" s="127">
        <v>11</v>
      </c>
      <c r="M198" s="30">
        <f>N390</f>
        <v>0</v>
      </c>
      <c r="N198" s="31">
        <f t="shared" si="5"/>
        <v>0</v>
      </c>
      <c r="O198" s="32">
        <f t="shared" si="6"/>
        <v>0</v>
      </c>
      <c r="P198" s="33" t="s">
        <v>96</v>
      </c>
      <c r="R198" s="52">
        <f t="shared" si="4"/>
        <v>0</v>
      </c>
    </row>
    <row r="199" spans="2:18">
      <c r="B199" s="6">
        <v>2</v>
      </c>
      <c r="C199" s="15"/>
      <c r="D199" s="31"/>
      <c r="E199" s="31"/>
      <c r="F199" s="31"/>
      <c r="G199" s="31"/>
      <c r="H199" s="31"/>
      <c r="L199" s="127">
        <v>12</v>
      </c>
      <c r="M199" s="30">
        <f>N405</f>
        <v>0</v>
      </c>
      <c r="N199" s="31">
        <f t="shared" si="5"/>
        <v>0</v>
      </c>
      <c r="O199" s="32">
        <f t="shared" si="6"/>
        <v>0</v>
      </c>
      <c r="P199" s="33" t="s">
        <v>97</v>
      </c>
      <c r="R199" s="53">
        <f t="shared" si="4"/>
        <v>0</v>
      </c>
    </row>
    <row r="200" spans="2:18">
      <c r="B200" s="6">
        <v>3</v>
      </c>
      <c r="C200" s="15" t="s">
        <v>63</v>
      </c>
      <c r="D200" s="31"/>
      <c r="E200" s="31"/>
      <c r="F200" s="31"/>
      <c r="G200" s="31"/>
      <c r="H200" s="31"/>
      <c r="L200" s="127">
        <v>13</v>
      </c>
      <c r="M200" s="30">
        <f>N420</f>
        <v>0</v>
      </c>
      <c r="N200" s="31">
        <f>B26</f>
        <v>0</v>
      </c>
      <c r="O200" s="32">
        <f t="shared" si="6"/>
        <v>0</v>
      </c>
      <c r="P200" s="33" t="s">
        <v>98</v>
      </c>
      <c r="R200" s="53">
        <f t="shared" si="4"/>
        <v>0</v>
      </c>
    </row>
    <row r="201" spans="2:18" ht="15.75" thickBot="1">
      <c r="B201" s="6">
        <v>3</v>
      </c>
      <c r="C201" s="15"/>
      <c r="D201" s="31"/>
      <c r="E201" s="31"/>
      <c r="F201" s="31"/>
      <c r="G201" s="31"/>
      <c r="H201" s="128"/>
      <c r="L201" s="58"/>
      <c r="M201" s="61"/>
      <c r="N201" s="59" t="s">
        <v>20</v>
      </c>
      <c r="O201" s="60">
        <f>SUM(O188:O200)</f>
        <v>20</v>
      </c>
      <c r="P201" s="54">
        <f>SUM(P188:P199)</f>
        <v>0</v>
      </c>
    </row>
    <row r="202" spans="2:18">
      <c r="B202" s="183"/>
      <c r="C202" s="183"/>
      <c r="D202" s="183"/>
      <c r="E202" s="183"/>
      <c r="F202" s="183"/>
      <c r="G202" s="183"/>
      <c r="H202" s="183"/>
      <c r="L202" s="141"/>
      <c r="M202" s="41"/>
      <c r="N202" s="41"/>
      <c r="O202" s="17"/>
      <c r="P202" s="140"/>
    </row>
    <row r="203" spans="2:18">
      <c r="B203" s="190"/>
      <c r="C203" s="190"/>
      <c r="D203" s="191"/>
      <c r="E203" s="191"/>
      <c r="F203" s="191"/>
      <c r="G203" s="191"/>
      <c r="H203" s="191"/>
      <c r="L203" s="141"/>
      <c r="M203" s="40"/>
      <c r="N203" s="40"/>
      <c r="O203" s="17"/>
      <c r="P203" s="140"/>
    </row>
    <row r="204" spans="2:18">
      <c r="B204" s="190"/>
      <c r="C204" s="190"/>
      <c r="D204" s="191"/>
      <c r="E204" s="191"/>
      <c r="F204" s="191"/>
      <c r="G204" s="191"/>
      <c r="H204" s="191"/>
      <c r="L204" s="141"/>
      <c r="M204" s="473" t="s">
        <v>21</v>
      </c>
      <c r="N204" s="473"/>
      <c r="O204" s="17"/>
      <c r="P204" s="140"/>
    </row>
    <row r="205" spans="2:18">
      <c r="B205" s="190"/>
      <c r="C205" s="190"/>
      <c r="D205" s="192"/>
      <c r="E205" s="192"/>
      <c r="F205" s="192"/>
      <c r="G205" s="192"/>
      <c r="H205" s="192"/>
      <c r="L205" s="34" t="s">
        <v>22</v>
      </c>
      <c r="M205" s="17" t="s">
        <v>23</v>
      </c>
      <c r="N205" s="17"/>
      <c r="O205" s="17"/>
      <c r="P205" s="140"/>
    </row>
    <row r="206" spans="2:18">
      <c r="B206" s="193"/>
      <c r="C206" s="193"/>
      <c r="D206" s="192"/>
      <c r="E206" s="192"/>
      <c r="F206" s="192"/>
      <c r="G206" s="192"/>
      <c r="H206" s="192"/>
      <c r="L206" s="141"/>
      <c r="M206" s="17" t="s">
        <v>24</v>
      </c>
      <c r="N206" s="17"/>
      <c r="O206" s="17"/>
      <c r="P206" s="140"/>
    </row>
    <row r="207" spans="2:18">
      <c r="B207" s="184"/>
      <c r="C207" s="184"/>
      <c r="D207" s="191"/>
      <c r="E207" s="191"/>
      <c r="F207" s="191"/>
      <c r="G207" s="191"/>
      <c r="H207" s="191"/>
      <c r="L207" s="141"/>
      <c r="M207" s="17"/>
      <c r="N207" s="17"/>
      <c r="O207" s="17"/>
      <c r="P207" s="140"/>
    </row>
    <row r="208" spans="2:18">
      <c r="B208" s="184"/>
      <c r="C208" s="184"/>
      <c r="D208" s="191"/>
      <c r="E208" s="191"/>
      <c r="F208" s="191"/>
      <c r="G208" s="191"/>
      <c r="H208" s="191"/>
      <c r="L208" s="34" t="s">
        <v>25</v>
      </c>
      <c r="M208" s="17" t="s">
        <v>26</v>
      </c>
      <c r="N208" s="17"/>
      <c r="O208" s="17"/>
      <c r="P208" s="140"/>
    </row>
    <row r="209" spans="2:16">
      <c r="B209" s="99"/>
      <c r="C209" s="184"/>
      <c r="D209" s="99"/>
      <c r="E209" s="99"/>
      <c r="F209" s="99"/>
      <c r="G209" s="99"/>
      <c r="H209" s="99"/>
      <c r="L209" s="141"/>
      <c r="M209" s="17" t="s">
        <v>27</v>
      </c>
      <c r="N209" s="17"/>
      <c r="O209" s="17"/>
      <c r="P209" s="140"/>
    </row>
    <row r="210" spans="2:16">
      <c r="B210" s="185"/>
      <c r="C210" s="185"/>
      <c r="D210" s="185"/>
      <c r="E210" s="185"/>
      <c r="F210" s="185"/>
      <c r="G210" s="185"/>
      <c r="H210" s="185"/>
      <c r="L210" s="141"/>
      <c r="M210" s="35" t="s">
        <v>28</v>
      </c>
      <c r="N210" s="17"/>
      <c r="O210" s="17"/>
      <c r="P210" s="140"/>
    </row>
    <row r="211" spans="2:16">
      <c r="B211" s="99"/>
      <c r="C211" s="99"/>
      <c r="D211" s="99"/>
      <c r="E211" s="99"/>
      <c r="F211" s="99"/>
      <c r="G211" s="99"/>
      <c r="H211" s="99"/>
      <c r="L211" s="141"/>
      <c r="M211" s="17" t="s">
        <v>29</v>
      </c>
      <c r="N211" s="17"/>
      <c r="O211" s="17"/>
      <c r="P211" s="140"/>
    </row>
    <row r="212" spans="2:16" ht="15" customHeight="1">
      <c r="B212" s="194"/>
      <c r="C212" s="99"/>
      <c r="D212" s="99"/>
      <c r="E212" s="99"/>
      <c r="F212" s="99"/>
      <c r="G212" s="99"/>
      <c r="H212" s="99"/>
      <c r="L212" s="141"/>
      <c r="M212" s="17" t="s">
        <v>30</v>
      </c>
      <c r="N212" s="17"/>
      <c r="O212" s="17"/>
      <c r="P212" s="140"/>
    </row>
    <row r="213" spans="2:16">
      <c r="B213" s="99"/>
      <c r="C213" s="99"/>
      <c r="D213" s="99"/>
      <c r="E213" s="99"/>
      <c r="F213" s="99"/>
      <c r="G213" s="99"/>
      <c r="H213" s="99"/>
      <c r="L213" s="141"/>
      <c r="M213" s="17" t="s">
        <v>47</v>
      </c>
      <c r="N213" s="17"/>
      <c r="O213" s="17"/>
      <c r="P213" s="140"/>
    </row>
    <row r="214" spans="2:16">
      <c r="B214" s="99"/>
      <c r="C214" s="99"/>
      <c r="D214" s="99"/>
      <c r="E214" s="99"/>
      <c r="F214" s="99"/>
      <c r="G214" s="99"/>
      <c r="H214" s="99"/>
      <c r="L214" s="141"/>
      <c r="M214" s="99" t="s">
        <v>48</v>
      </c>
      <c r="N214" s="17"/>
      <c r="O214" s="17"/>
      <c r="P214" s="140"/>
    </row>
    <row r="215" spans="2:16">
      <c r="B215" s="99"/>
      <c r="C215" s="99"/>
      <c r="D215" s="99"/>
      <c r="E215" s="99"/>
      <c r="F215" s="99"/>
      <c r="G215" s="99"/>
      <c r="H215" s="99"/>
      <c r="L215" s="141"/>
      <c r="M215" s="17"/>
      <c r="N215" s="137" t="s">
        <v>31</v>
      </c>
      <c r="O215" s="17"/>
      <c r="P215" s="140"/>
    </row>
    <row r="216" spans="2:16">
      <c r="B216" s="99"/>
      <c r="C216" s="99"/>
      <c r="D216" s="99"/>
      <c r="E216" s="99"/>
      <c r="F216" s="99"/>
      <c r="G216" s="99"/>
      <c r="H216" s="99"/>
      <c r="L216" s="141"/>
      <c r="M216" s="17"/>
      <c r="N216" s="137" t="s">
        <v>32</v>
      </c>
      <c r="O216" s="17"/>
      <c r="P216" s="140"/>
    </row>
    <row r="217" spans="2:16" ht="15.75" thickBot="1">
      <c r="B217" s="99"/>
      <c r="C217" s="99"/>
      <c r="D217" s="99"/>
      <c r="E217" s="99"/>
      <c r="F217" s="99"/>
      <c r="G217" s="99"/>
      <c r="H217" s="99"/>
      <c r="L217" s="18"/>
      <c r="M217" s="19"/>
      <c r="N217" s="19"/>
      <c r="O217" s="19"/>
      <c r="P217" s="20"/>
    </row>
    <row r="218" spans="2:16">
      <c r="B218" s="99"/>
      <c r="C218" s="99"/>
      <c r="D218" s="99"/>
      <c r="E218" s="99"/>
      <c r="F218" s="99"/>
      <c r="G218" s="99"/>
      <c r="H218" s="99"/>
    </row>
    <row r="219" spans="2:16">
      <c r="B219" s="99"/>
      <c r="C219" s="99"/>
      <c r="D219" s="99"/>
      <c r="E219" s="99"/>
      <c r="F219" s="99"/>
      <c r="G219" s="99"/>
      <c r="H219" s="99"/>
    </row>
    <row r="220" spans="2:16" ht="18.75">
      <c r="B220" s="99"/>
      <c r="C220" s="99"/>
      <c r="D220" s="99"/>
      <c r="E220" s="99"/>
      <c r="F220" s="99"/>
      <c r="G220" s="99"/>
      <c r="H220" s="99"/>
      <c r="M220" s="37"/>
      <c r="N220" s="44" t="s">
        <v>108</v>
      </c>
      <c r="O220" s="37"/>
    </row>
    <row r="221" spans="2:16" ht="15.75">
      <c r="B221" s="99"/>
      <c r="C221" s="99"/>
      <c r="D221" s="99"/>
      <c r="E221" s="99"/>
      <c r="F221" s="99"/>
      <c r="G221" s="99"/>
      <c r="H221" s="99"/>
      <c r="M221" s="37"/>
      <c r="N221" s="45"/>
      <c r="O221" s="37"/>
    </row>
    <row r="222" spans="2:16" ht="15.75">
      <c r="B222" s="99"/>
      <c r="C222" s="99"/>
      <c r="D222" s="99"/>
      <c r="E222" s="99"/>
      <c r="F222" s="99"/>
      <c r="G222" s="99"/>
      <c r="H222" s="99"/>
      <c r="M222" s="42"/>
      <c r="N222" s="126" t="str">
        <f>$A$1</f>
        <v>ΤΕΧΝΙΚΟΣ  Η/Υ</v>
      </c>
      <c r="O222" s="37"/>
    </row>
    <row r="223" spans="2:16" ht="15.75">
      <c r="B223" s="99"/>
      <c r="C223" s="99"/>
      <c r="D223" s="99"/>
      <c r="E223" s="99"/>
      <c r="F223" s="99"/>
      <c r="G223" s="99"/>
      <c r="H223" s="99"/>
      <c r="M223" s="37"/>
      <c r="N223" s="47"/>
      <c r="O223" s="37"/>
    </row>
    <row r="224" spans="2:16" ht="15.75">
      <c r="B224" s="99"/>
      <c r="C224" s="99"/>
      <c r="D224" s="99"/>
      <c r="E224" s="99"/>
      <c r="F224" s="99"/>
      <c r="G224" s="99"/>
      <c r="H224" s="99"/>
      <c r="M224" s="37"/>
      <c r="N224" s="47"/>
      <c r="O224" s="37"/>
    </row>
    <row r="225" spans="2:15" ht="18.75">
      <c r="B225" s="99"/>
      <c r="C225" s="99"/>
      <c r="D225" s="99"/>
      <c r="E225" s="99"/>
      <c r="F225" s="99"/>
      <c r="G225" s="99"/>
      <c r="H225" s="99"/>
      <c r="M225" s="37"/>
      <c r="N225" s="49" t="str">
        <f>B10</f>
        <v>ΗΛΕΚΤΡΟΤΕΧΝΙΑ Θ</v>
      </c>
      <c r="O225" s="37"/>
    </row>
    <row r="226" spans="2:15" ht="15.75">
      <c r="B226" s="99"/>
      <c r="C226" s="99"/>
      <c r="D226" s="99"/>
      <c r="E226" s="99"/>
      <c r="F226" s="99"/>
      <c r="G226" s="99"/>
      <c r="H226" s="99"/>
      <c r="M226" s="37"/>
      <c r="N226" s="47" t="str">
        <f>IF(N225=B10,IF(C10&lt;&gt;"",C9,IF(D11&lt;&gt;"",D9,0)))</f>
        <v>ΘΕΩΡΙΑ</v>
      </c>
      <c r="O226" s="37"/>
    </row>
    <row r="227" spans="2:15">
      <c r="B227" s="99"/>
      <c r="C227" s="99"/>
      <c r="D227" s="99"/>
      <c r="E227" s="99"/>
      <c r="F227" s="99"/>
      <c r="G227" s="99"/>
      <c r="H227" s="99"/>
      <c r="M227" s="43"/>
      <c r="N227" s="48"/>
      <c r="O227" s="38"/>
    </row>
    <row r="228" spans="2:15" ht="18.75">
      <c r="B228" s="99"/>
      <c r="C228" s="99"/>
      <c r="D228" s="99"/>
      <c r="E228" s="99"/>
      <c r="F228" s="99"/>
      <c r="G228" s="99"/>
      <c r="H228" s="99"/>
      <c r="M228" s="43"/>
      <c r="N228" s="49"/>
      <c r="O228" s="38"/>
    </row>
    <row r="229" spans="2:15">
      <c r="B229" s="99"/>
      <c r="C229" s="99"/>
      <c r="D229" s="99"/>
      <c r="E229" s="99"/>
      <c r="F229" s="99"/>
      <c r="G229" s="99"/>
      <c r="H229" s="99"/>
      <c r="M229" s="43"/>
      <c r="N229" s="48"/>
      <c r="O229" s="38"/>
    </row>
    <row r="230" spans="2:15">
      <c r="B230" s="99"/>
      <c r="C230" s="99"/>
      <c r="D230" s="99"/>
      <c r="E230" s="99"/>
      <c r="F230" s="99"/>
      <c r="G230" s="99"/>
      <c r="H230" s="99"/>
      <c r="M230" s="43"/>
      <c r="N230" s="48">
        <f>IF(N226="ΘΕΩΡΙΑ",G10,IF(N226="ΕΡΓΑΣΤΗΡΙΟ",H10,0))</f>
        <v>0</v>
      </c>
      <c r="O230" s="38"/>
    </row>
    <row r="231" spans="2:15">
      <c r="B231" s="99"/>
      <c r="C231" s="99"/>
      <c r="D231" s="99"/>
      <c r="E231" s="99"/>
      <c r="F231" s="99"/>
      <c r="G231" s="99"/>
      <c r="H231" s="99"/>
      <c r="M231" s="43"/>
      <c r="N231" s="48"/>
      <c r="O231" s="38"/>
    </row>
    <row r="232" spans="2:15" ht="18.75">
      <c r="B232" s="99"/>
      <c r="C232" s="99"/>
      <c r="D232" s="99"/>
      <c r="E232" s="99"/>
      <c r="F232" s="99"/>
      <c r="G232" s="99"/>
      <c r="H232" s="99"/>
      <c r="M232" s="43"/>
      <c r="N232" s="50" t="str">
        <f>$A$3</f>
        <v>Α’ Εξάμηνο   -  ΑΙΘΟΥΣΑ : 30</v>
      </c>
      <c r="O232" s="38"/>
    </row>
    <row r="233" spans="2:15" ht="18.75">
      <c r="B233" s="99"/>
      <c r="C233" s="99"/>
      <c r="D233" s="99"/>
      <c r="E233" s="99"/>
      <c r="F233" s="99"/>
      <c r="G233" s="99"/>
      <c r="H233" s="99"/>
      <c r="M233" s="43"/>
      <c r="N233" s="39"/>
      <c r="O233" s="38"/>
    </row>
    <row r="234" spans="2:15">
      <c r="B234" s="99"/>
      <c r="C234" s="99"/>
      <c r="D234" s="99"/>
      <c r="E234" s="99"/>
      <c r="F234" s="99"/>
      <c r="G234" s="99"/>
      <c r="H234" s="99"/>
      <c r="M234" s="43"/>
      <c r="N234" s="17"/>
      <c r="O234" s="38"/>
    </row>
    <row r="235" spans="2:15">
      <c r="B235" s="99"/>
      <c r="C235" s="99"/>
      <c r="D235" s="99"/>
      <c r="E235" s="99"/>
      <c r="F235" s="99"/>
      <c r="G235" s="99"/>
      <c r="H235" s="99"/>
      <c r="M235" s="17"/>
      <c r="N235" s="17"/>
      <c r="O235" s="17"/>
    </row>
    <row r="236" spans="2:15" ht="18.75">
      <c r="B236" s="99"/>
      <c r="C236" s="99"/>
      <c r="D236" s="99"/>
      <c r="E236" s="99"/>
      <c r="F236" s="99"/>
      <c r="G236" s="99"/>
      <c r="H236" s="99"/>
      <c r="M236" s="37"/>
      <c r="N236" s="44" t="str">
        <f>$N$220</f>
        <v>2020 Α</v>
      </c>
      <c r="O236" s="37"/>
    </row>
    <row r="237" spans="2:15" ht="15.75">
      <c r="B237" s="99"/>
      <c r="C237" s="99"/>
      <c r="D237" s="99"/>
      <c r="E237" s="99"/>
      <c r="F237" s="99"/>
      <c r="G237" s="99"/>
      <c r="H237" s="99"/>
      <c r="M237" s="37"/>
      <c r="N237" s="45"/>
      <c r="O237" s="37"/>
    </row>
    <row r="238" spans="2:15" ht="15.75">
      <c r="B238" s="99"/>
      <c r="C238" s="99"/>
      <c r="D238" s="99"/>
      <c r="E238" s="99"/>
      <c r="F238" s="99"/>
      <c r="G238" s="99"/>
      <c r="H238" s="99"/>
      <c r="M238" s="42"/>
      <c r="N238" s="126" t="str">
        <f>$A$1</f>
        <v>ΤΕΧΝΙΚΟΣ  Η/Υ</v>
      </c>
      <c r="O238" s="37"/>
    </row>
    <row r="239" spans="2:15" ht="15.75">
      <c r="B239" s="99"/>
      <c r="C239" s="99"/>
      <c r="D239" s="99"/>
      <c r="E239" s="99"/>
      <c r="F239" s="99"/>
      <c r="G239" s="99"/>
      <c r="H239" s="99"/>
      <c r="M239" s="37"/>
      <c r="N239" s="47"/>
      <c r="O239" s="37"/>
    </row>
    <row r="240" spans="2:15" ht="15.75">
      <c r="B240" s="99"/>
      <c r="C240" s="99"/>
      <c r="D240" s="99"/>
      <c r="E240" s="99"/>
      <c r="F240" s="99"/>
      <c r="G240" s="99"/>
      <c r="H240" s="99"/>
      <c r="M240" s="37"/>
      <c r="N240" s="47"/>
      <c r="O240" s="37"/>
    </row>
    <row r="241" spans="2:15" ht="18.75">
      <c r="B241" s="99"/>
      <c r="C241" s="99"/>
      <c r="D241" s="99"/>
      <c r="E241" s="99"/>
      <c r="F241" s="99"/>
      <c r="G241" s="99"/>
      <c r="H241" s="99"/>
      <c r="M241" s="37"/>
      <c r="N241" s="49" t="str">
        <f>B12</f>
        <v>ΑΝΑΛΟΓΙΚΑ ΗΛΕΚΤΡΟΝΙΚΑ Θ</v>
      </c>
      <c r="O241" s="37"/>
    </row>
    <row r="242" spans="2:15" ht="15.75">
      <c r="B242" s="99"/>
      <c r="C242" s="99"/>
      <c r="D242" s="99"/>
      <c r="E242" s="99"/>
      <c r="F242" s="99"/>
      <c r="G242" s="99"/>
      <c r="H242" s="99"/>
      <c r="M242" s="37"/>
      <c r="N242" s="47" t="str">
        <f>IF(N241=B12,IF(C12&lt;&gt;"",C9,IF(D12&lt;&gt;"",D9,0)))</f>
        <v>ΘΕΩΡΙΑ</v>
      </c>
      <c r="O242" s="37"/>
    </row>
    <row r="243" spans="2:15">
      <c r="B243" s="99"/>
      <c r="C243" s="99"/>
      <c r="D243" s="99"/>
      <c r="E243" s="99"/>
      <c r="F243" s="99"/>
      <c r="G243" s="99"/>
      <c r="H243" s="99"/>
      <c r="M243" s="43"/>
      <c r="N243" s="48"/>
      <c r="O243" s="38"/>
    </row>
    <row r="244" spans="2:15" ht="18.75">
      <c r="B244" s="99"/>
      <c r="C244" s="99"/>
      <c r="D244" s="99"/>
      <c r="E244" s="99"/>
      <c r="F244" s="99"/>
      <c r="G244" s="99"/>
      <c r="H244" s="99"/>
      <c r="M244" s="43"/>
      <c r="N244" s="49"/>
      <c r="O244" s="38"/>
    </row>
    <row r="245" spans="2:15">
      <c r="B245" s="99"/>
      <c r="C245" s="99"/>
      <c r="D245" s="99"/>
      <c r="E245" s="99"/>
      <c r="F245" s="99"/>
      <c r="G245" s="99"/>
      <c r="H245" s="99"/>
      <c r="M245" s="43"/>
      <c r="N245" s="48"/>
      <c r="O245" s="38"/>
    </row>
    <row r="246" spans="2:15">
      <c r="B246" s="99"/>
      <c r="C246" s="99"/>
      <c r="D246" s="99"/>
      <c r="E246" s="99"/>
      <c r="F246" s="99"/>
      <c r="G246" s="99"/>
      <c r="H246" s="99"/>
      <c r="M246" s="43"/>
      <c r="N246" s="48">
        <f>IF(N242="ΘΕΩΡΙΑ",G12,IF(N242="ΕΡΓΑΣΤΗΡΙΟ",H12,0))</f>
        <v>0</v>
      </c>
      <c r="O246" s="38"/>
    </row>
    <row r="247" spans="2:15" ht="15.75">
      <c r="B247" s="99"/>
      <c r="C247" s="195"/>
      <c r="D247" s="195"/>
      <c r="E247" s="99"/>
      <c r="F247" s="186"/>
      <c r="G247" s="186"/>
      <c r="H247" s="99"/>
      <c r="M247" s="43"/>
      <c r="N247" s="48"/>
      <c r="O247" s="38"/>
    </row>
    <row r="248" spans="2:15" ht="18.75">
      <c r="B248" s="99"/>
      <c r="C248" s="99"/>
      <c r="D248" s="99"/>
      <c r="E248" s="99"/>
      <c r="F248" s="193"/>
      <c r="G248" s="191"/>
      <c r="H248" s="191"/>
      <c r="M248" s="43"/>
      <c r="N248" s="50" t="str">
        <f>$A$3</f>
        <v>Α’ Εξάμηνο   -  ΑΙΘΟΥΣΑ : 30</v>
      </c>
      <c r="O248" s="38"/>
    </row>
    <row r="249" spans="2:15" ht="18.75">
      <c r="B249" s="99"/>
      <c r="C249" s="186"/>
      <c r="D249" s="186"/>
      <c r="E249" s="99"/>
      <c r="F249" s="196"/>
      <c r="G249" s="196"/>
      <c r="H249" s="99"/>
      <c r="M249" s="43"/>
      <c r="N249" s="39"/>
      <c r="O249" s="38"/>
    </row>
    <row r="250" spans="2:15">
      <c r="B250" s="99"/>
      <c r="C250" s="99"/>
      <c r="D250" s="99"/>
      <c r="E250" s="99"/>
      <c r="F250" s="196"/>
      <c r="G250" s="196"/>
      <c r="H250" s="99"/>
      <c r="M250" s="43"/>
      <c r="N250" s="17"/>
      <c r="O250" s="38"/>
    </row>
    <row r="251" spans="2:15">
      <c r="B251" s="99"/>
      <c r="C251" s="186"/>
      <c r="D251" s="186"/>
      <c r="E251" s="136"/>
      <c r="F251" s="136"/>
      <c r="G251" s="136"/>
      <c r="H251" s="136"/>
      <c r="M251" s="17"/>
      <c r="N251" s="17"/>
      <c r="O251" s="17"/>
    </row>
    <row r="252" spans="2:15" ht="18.75">
      <c r="B252" s="99"/>
      <c r="C252" s="186"/>
      <c r="D252" s="186"/>
      <c r="E252" s="99"/>
      <c r="F252" s="99"/>
      <c r="G252" s="99"/>
      <c r="H252" s="99"/>
      <c r="M252" s="37"/>
      <c r="N252" s="44" t="str">
        <f>$N$220</f>
        <v>2020 Α</v>
      </c>
      <c r="O252" s="37"/>
    </row>
    <row r="253" spans="2:15" ht="15.75">
      <c r="B253" s="99"/>
      <c r="C253" s="186"/>
      <c r="D253" s="186"/>
      <c r="E253" s="99"/>
      <c r="F253" s="99"/>
      <c r="G253" s="99"/>
      <c r="H253" s="99"/>
      <c r="M253" s="37"/>
      <c r="N253" s="45"/>
      <c r="O253" s="37"/>
    </row>
    <row r="254" spans="2:15" ht="15.75">
      <c r="B254" s="99"/>
      <c r="C254" s="186"/>
      <c r="D254" s="186"/>
      <c r="E254" s="99"/>
      <c r="F254" s="99"/>
      <c r="G254" s="99"/>
      <c r="H254" s="99"/>
      <c r="M254" s="42"/>
      <c r="N254" s="126" t="str">
        <f>$A$1</f>
        <v>ΤΕΧΝΙΚΟΣ  Η/Υ</v>
      </c>
      <c r="O254" s="37"/>
    </row>
    <row r="255" spans="2:15" ht="15.75">
      <c r="B255" s="99"/>
      <c r="C255" s="186"/>
      <c r="D255" s="186"/>
      <c r="E255" s="99"/>
      <c r="F255" s="99"/>
      <c r="G255" s="99"/>
      <c r="H255" s="99"/>
      <c r="M255" s="37"/>
      <c r="N255" s="47"/>
      <c r="O255" s="37"/>
    </row>
    <row r="256" spans="2:15" ht="15.75">
      <c r="B256" s="196"/>
      <c r="C256" s="99"/>
      <c r="D256" s="99"/>
      <c r="E256" s="99"/>
      <c r="F256" s="99"/>
      <c r="G256" s="99"/>
      <c r="H256" s="99"/>
      <c r="M256" s="37"/>
      <c r="N256" s="47"/>
      <c r="O256" s="37"/>
    </row>
    <row r="257" spans="2:15" ht="18.75">
      <c r="B257" s="99"/>
      <c r="C257" s="99"/>
      <c r="D257" s="99"/>
      <c r="E257" s="99"/>
      <c r="F257" s="99"/>
      <c r="G257" s="99"/>
      <c r="H257" s="99"/>
      <c r="M257" s="37"/>
      <c r="N257" s="49" t="str">
        <f>B15</f>
        <v>ΨΗΦΙΑΚΑ ΗΛΕΚΤΡΟΝΙΚΑ Ε</v>
      </c>
      <c r="O257" s="37"/>
    </row>
    <row r="258" spans="2:15" ht="15.75">
      <c r="B258" s="99"/>
      <c r="C258" s="99"/>
      <c r="D258" s="99"/>
      <c r="E258" s="99"/>
      <c r="F258" s="99"/>
      <c r="G258" s="99"/>
      <c r="H258" s="99"/>
      <c r="M258" s="37"/>
      <c r="N258" s="47" t="str">
        <f>IF(N257=B15,IF(C15&lt;&gt;"",C9,IF(D15&lt;&gt;"",D9,0)))</f>
        <v>ΕΡΓΑΣΤΗΡΙΟ</v>
      </c>
      <c r="O258" s="37"/>
    </row>
    <row r="259" spans="2:15">
      <c r="B259" s="99"/>
      <c r="C259" s="99"/>
      <c r="D259" s="99"/>
      <c r="E259" s="99"/>
      <c r="F259" s="99"/>
      <c r="G259" s="99"/>
      <c r="H259" s="99"/>
      <c r="M259" s="43"/>
      <c r="N259" s="48"/>
      <c r="O259" s="38"/>
    </row>
    <row r="260" spans="2:15" ht="18.75">
      <c r="B260" s="99"/>
      <c r="C260" s="99"/>
      <c r="D260" s="99"/>
      <c r="E260" s="99"/>
      <c r="F260" s="99"/>
      <c r="G260" s="99"/>
      <c r="H260" s="99"/>
      <c r="M260" s="43"/>
      <c r="N260" s="49"/>
      <c r="O260" s="38"/>
    </row>
    <row r="261" spans="2:15">
      <c r="B261" s="99"/>
      <c r="C261" s="99"/>
      <c r="D261" s="99"/>
      <c r="E261" s="99"/>
      <c r="F261" s="99"/>
      <c r="G261" s="99"/>
      <c r="H261" s="99"/>
      <c r="M261" s="43"/>
      <c r="N261" s="48"/>
      <c r="O261" s="38"/>
    </row>
    <row r="262" spans="2:15">
      <c r="B262" s="99"/>
      <c r="C262" s="99"/>
      <c r="D262" s="99"/>
      <c r="E262" s="99"/>
      <c r="F262" s="99"/>
      <c r="G262" s="99"/>
      <c r="H262" s="99"/>
      <c r="M262" s="43"/>
      <c r="N262" s="48">
        <f>IF(N258="ΘΕΩΡΙΑ",G15,IF(N258="ΕΡΓΑΣΤΗΡΙΟ",H15,0))</f>
        <v>0</v>
      </c>
      <c r="O262" s="38"/>
    </row>
    <row r="263" spans="2:15">
      <c r="B263" s="99"/>
      <c r="C263" s="99"/>
      <c r="D263" s="99"/>
      <c r="E263" s="99"/>
      <c r="F263" s="99"/>
      <c r="G263" s="99"/>
      <c r="H263" s="99"/>
      <c r="M263" s="43"/>
      <c r="N263" s="48"/>
      <c r="O263" s="38"/>
    </row>
    <row r="264" spans="2:15" ht="18.75">
      <c r="B264" s="197"/>
      <c r="C264" s="187"/>
      <c r="D264" s="187"/>
      <c r="E264" s="187"/>
      <c r="F264" s="187"/>
      <c r="G264" s="187"/>
      <c r="H264" s="187"/>
      <c r="M264" s="43"/>
      <c r="N264" s="50" t="str">
        <f>$A$3</f>
        <v>Α’ Εξάμηνο   -  ΑΙΘΟΥΣΑ : 30</v>
      </c>
      <c r="O264" s="38"/>
    </row>
    <row r="265" spans="2:15" ht="18.75">
      <c r="B265" s="187"/>
      <c r="C265" s="187"/>
      <c r="D265" s="187"/>
      <c r="E265" s="187"/>
      <c r="F265" s="187"/>
      <c r="G265" s="187"/>
      <c r="H265" s="187"/>
      <c r="M265" s="43"/>
      <c r="N265" s="39"/>
      <c r="O265" s="38"/>
    </row>
    <row r="266" spans="2:15" ht="15" customHeight="1">
      <c r="B266" s="188"/>
      <c r="C266" s="188"/>
      <c r="D266" s="188"/>
      <c r="E266" s="188"/>
      <c r="F266" s="188"/>
      <c r="G266" s="188"/>
      <c r="H266" s="188"/>
      <c r="M266" s="43"/>
      <c r="N266" s="17"/>
      <c r="O266" s="38"/>
    </row>
    <row r="267" spans="2:15" ht="15" customHeight="1">
      <c r="B267" s="188"/>
      <c r="C267" s="188"/>
      <c r="D267" s="188"/>
      <c r="E267" s="188"/>
      <c r="F267" s="188"/>
      <c r="G267" s="188"/>
      <c r="H267" s="188"/>
      <c r="M267" s="17"/>
      <c r="N267" s="17"/>
      <c r="O267" s="17"/>
    </row>
    <row r="268" spans="2:15" ht="18.75">
      <c r="B268" s="188"/>
      <c r="C268" s="188"/>
      <c r="D268" s="188"/>
      <c r="E268" s="188"/>
      <c r="F268" s="188"/>
      <c r="G268" s="188"/>
      <c r="H268" s="188"/>
      <c r="M268" s="37"/>
      <c r="N268" s="44" t="str">
        <f>$N$220</f>
        <v>2020 Α</v>
      </c>
      <c r="O268" s="37"/>
    </row>
    <row r="269" spans="2:15" ht="15.75" customHeight="1">
      <c r="B269" s="188"/>
      <c r="C269" s="188"/>
      <c r="D269" s="188"/>
      <c r="E269" s="188"/>
      <c r="F269" s="188"/>
      <c r="G269" s="188"/>
      <c r="H269" s="188"/>
      <c r="M269" s="37"/>
      <c r="N269" s="45"/>
      <c r="O269" s="37"/>
    </row>
    <row r="270" spans="2:15" ht="15.75" customHeight="1">
      <c r="B270" s="188"/>
      <c r="C270" s="188"/>
      <c r="D270" s="188"/>
      <c r="E270" s="188"/>
      <c r="F270" s="188"/>
      <c r="G270" s="188"/>
      <c r="H270" s="188"/>
      <c r="M270" s="42"/>
      <c r="N270" s="126" t="str">
        <f>$A$1</f>
        <v>ΤΕΧΝΙΚΟΣ  Η/Υ</v>
      </c>
      <c r="O270" s="37"/>
    </row>
    <row r="271" spans="2:15" ht="15.75" customHeight="1">
      <c r="B271" s="188"/>
      <c r="C271" s="188"/>
      <c r="D271" s="188"/>
      <c r="E271" s="188"/>
      <c r="F271" s="188"/>
      <c r="G271" s="188"/>
      <c r="H271" s="188"/>
      <c r="M271" s="37"/>
      <c r="N271" s="47"/>
      <c r="O271" s="37"/>
    </row>
    <row r="272" spans="2:15" ht="15.75" customHeight="1">
      <c r="B272" s="188"/>
      <c r="C272" s="188"/>
      <c r="D272" s="188"/>
      <c r="E272" s="188"/>
      <c r="F272" s="188"/>
      <c r="G272" s="188"/>
      <c r="H272" s="188"/>
      <c r="M272" s="37"/>
      <c r="N272" s="47"/>
      <c r="O272" s="37"/>
    </row>
    <row r="273" spans="2:15" ht="18.75">
      <c r="B273" s="188"/>
      <c r="C273" s="188"/>
      <c r="D273" s="188"/>
      <c r="E273" s="188"/>
      <c r="F273" s="188"/>
      <c r="G273" s="188"/>
      <c r="H273" s="188"/>
      <c r="M273" s="37"/>
      <c r="N273" s="49" t="str">
        <f>B17</f>
        <v>ΛΕΙΤΟΥΡΓΙΚΑ ΣΥΣΤΗΜΑΤΑ Ι Ε</v>
      </c>
      <c r="O273" s="37"/>
    </row>
    <row r="274" spans="2:15" ht="15.75" customHeight="1">
      <c r="B274" s="188"/>
      <c r="C274" s="188"/>
      <c r="D274" s="188"/>
      <c r="E274" s="188"/>
      <c r="F274" s="188"/>
      <c r="G274" s="188"/>
      <c r="H274" s="188"/>
      <c r="M274" s="37"/>
      <c r="N274" s="47" t="str">
        <f>IF(N273=B17,IF(C17&lt;&gt;"",C9,IF(D17&lt;&gt;"",D9,0)))</f>
        <v>ΕΡΓΑΣΤΗΡΙΟ</v>
      </c>
      <c r="O274" s="37"/>
    </row>
    <row r="275" spans="2:15" ht="15" customHeight="1">
      <c r="B275" s="188"/>
      <c r="C275" s="188"/>
      <c r="D275" s="188"/>
      <c r="E275" s="188"/>
      <c r="F275" s="188"/>
      <c r="G275" s="188"/>
      <c r="H275" s="188"/>
      <c r="M275" s="43"/>
      <c r="N275" s="48"/>
      <c r="O275" s="38"/>
    </row>
    <row r="276" spans="2:15" ht="18.75">
      <c r="B276" s="188"/>
      <c r="C276" s="188"/>
      <c r="D276" s="188"/>
      <c r="E276" s="188"/>
      <c r="F276" s="188"/>
      <c r="G276" s="188"/>
      <c r="H276" s="188"/>
      <c r="M276" s="43"/>
      <c r="N276" s="49"/>
      <c r="O276" s="38"/>
    </row>
    <row r="277" spans="2:15" ht="15" customHeight="1">
      <c r="B277" s="188"/>
      <c r="C277" s="188"/>
      <c r="D277" s="188"/>
      <c r="E277" s="188"/>
      <c r="F277" s="188"/>
      <c r="G277" s="188"/>
      <c r="H277" s="188"/>
      <c r="M277" s="43"/>
      <c r="N277" s="48"/>
      <c r="O277" s="38"/>
    </row>
    <row r="278" spans="2:15" ht="15" customHeight="1">
      <c r="B278" s="188"/>
      <c r="C278" s="188"/>
      <c r="D278" s="188"/>
      <c r="E278" s="188"/>
      <c r="F278" s="188"/>
      <c r="G278" s="188"/>
      <c r="H278" s="188"/>
      <c r="M278" s="43"/>
      <c r="N278" s="48">
        <f>IF(N274="ΘΕΩΡΙΑ",G17,IF(N274="ΕΡΓΑΣΤΗΡΙΟ",H17,0))</f>
        <v>0</v>
      </c>
      <c r="O278" s="38"/>
    </row>
    <row r="279" spans="2:15" ht="15" customHeight="1">
      <c r="B279" s="188"/>
      <c r="C279" s="188"/>
      <c r="D279" s="188"/>
      <c r="E279" s="188"/>
      <c r="F279" s="188"/>
      <c r="G279" s="188"/>
      <c r="H279" s="188"/>
      <c r="M279" s="43"/>
      <c r="N279" s="48"/>
      <c r="O279" s="38"/>
    </row>
    <row r="280" spans="2:15" ht="18.75">
      <c r="B280" s="188"/>
      <c r="C280" s="188"/>
      <c r="D280" s="188"/>
      <c r="E280" s="188"/>
      <c r="F280" s="188"/>
      <c r="G280" s="188"/>
      <c r="H280" s="188"/>
      <c r="M280" s="43"/>
      <c r="N280" s="50" t="str">
        <f>$A$3</f>
        <v>Α’ Εξάμηνο   -  ΑΙΘΟΥΣΑ : 30</v>
      </c>
      <c r="O280" s="38"/>
    </row>
    <row r="281" spans="2:15" ht="18.75">
      <c r="B281" s="188"/>
      <c r="C281" s="188"/>
      <c r="D281" s="188"/>
      <c r="E281" s="188"/>
      <c r="F281" s="188"/>
      <c r="G281" s="188"/>
      <c r="H281" s="188"/>
      <c r="M281" s="43"/>
      <c r="N281" s="39"/>
      <c r="O281" s="38"/>
    </row>
    <row r="282" spans="2:15" ht="15" customHeight="1">
      <c r="B282" s="188"/>
      <c r="C282" s="188"/>
      <c r="D282" s="188"/>
      <c r="E282" s="188"/>
      <c r="F282" s="188"/>
      <c r="G282" s="188"/>
      <c r="H282" s="188"/>
      <c r="M282" s="43"/>
      <c r="N282" s="17"/>
      <c r="O282" s="38"/>
    </row>
    <row r="283" spans="2:15" ht="15" customHeight="1">
      <c r="B283" s="188"/>
      <c r="C283" s="188"/>
      <c r="D283" s="188"/>
      <c r="E283" s="188"/>
      <c r="F283" s="188"/>
      <c r="G283" s="188"/>
      <c r="H283" s="188"/>
      <c r="M283" s="17"/>
      <c r="N283" s="17"/>
      <c r="O283" s="17"/>
    </row>
    <row r="284" spans="2:15" ht="18.75">
      <c r="B284" s="188"/>
      <c r="C284" s="188"/>
      <c r="D284" s="188"/>
      <c r="E284" s="188"/>
      <c r="F284" s="188"/>
      <c r="G284" s="188"/>
      <c r="H284" s="188"/>
      <c r="M284" s="37"/>
      <c r="N284" s="44" t="str">
        <f>$N$220</f>
        <v>2020 Α</v>
      </c>
      <c r="O284" s="37"/>
    </row>
    <row r="285" spans="2:15" ht="15.75" customHeight="1">
      <c r="B285" s="188"/>
      <c r="C285" s="188"/>
      <c r="D285" s="188"/>
      <c r="E285" s="188"/>
      <c r="F285" s="188"/>
      <c r="G285" s="188"/>
      <c r="H285" s="188"/>
      <c r="M285" s="37"/>
      <c r="N285" s="45"/>
      <c r="O285" s="37"/>
    </row>
    <row r="286" spans="2:15" ht="15.75" customHeight="1">
      <c r="B286" s="188"/>
      <c r="C286" s="188"/>
      <c r="D286" s="188"/>
      <c r="E286" s="188"/>
      <c r="F286" s="188"/>
      <c r="G286" s="188"/>
      <c r="H286" s="188"/>
      <c r="M286" s="42"/>
      <c r="N286" s="126" t="str">
        <f>$A$1</f>
        <v>ΤΕΧΝΙΚΟΣ  Η/Υ</v>
      </c>
      <c r="O286" s="37"/>
    </row>
    <row r="287" spans="2:15" ht="15.75" customHeight="1">
      <c r="B287" s="188"/>
      <c r="C287" s="188"/>
      <c r="D287" s="188"/>
      <c r="E287" s="188"/>
      <c r="F287" s="188"/>
      <c r="G287" s="188"/>
      <c r="H287" s="188"/>
      <c r="M287" s="37"/>
      <c r="N287" s="47"/>
      <c r="O287" s="37"/>
    </row>
    <row r="288" spans="2:15" ht="15.75" customHeight="1">
      <c r="B288" s="188"/>
      <c r="C288" s="188"/>
      <c r="D288" s="188"/>
      <c r="E288" s="188"/>
      <c r="F288" s="188"/>
      <c r="G288" s="188"/>
      <c r="H288" s="188"/>
      <c r="M288" s="37"/>
      <c r="N288" s="47"/>
      <c r="O288" s="37"/>
    </row>
    <row r="289" spans="2:15" ht="18.75">
      <c r="B289" s="188"/>
      <c r="C289" s="188"/>
      <c r="D289" s="188"/>
      <c r="E289" s="188"/>
      <c r="F289" s="188"/>
      <c r="G289" s="188"/>
      <c r="H289" s="188"/>
      <c r="M289" s="37"/>
      <c r="N289" s="49" t="str">
        <f>B18</f>
        <v>ΕΠΙΚΟΙΝΩΝΙΕΣ ΔΕΔΟΜΕΝΩΝ</v>
      </c>
      <c r="O289" s="37"/>
    </row>
    <row r="290" spans="2:15" ht="15.75" customHeight="1">
      <c r="B290" s="188"/>
      <c r="C290" s="188"/>
      <c r="D290" s="188"/>
      <c r="E290" s="188"/>
      <c r="F290" s="188"/>
      <c r="G290" s="188"/>
      <c r="H290" s="188"/>
      <c r="M290" s="37"/>
      <c r="N290" s="47" t="str">
        <f>IF(N289=B18,IF(C18&lt;&gt;"",C9,IF(D18&lt;&gt;"",D9,0)))</f>
        <v>ΘΕΩΡΙΑ</v>
      </c>
      <c r="O290" s="37"/>
    </row>
    <row r="291" spans="2:15" ht="15" customHeight="1">
      <c r="B291" s="188"/>
      <c r="C291" s="188"/>
      <c r="D291" s="188"/>
      <c r="E291" s="188"/>
      <c r="F291" s="188"/>
      <c r="G291" s="188"/>
      <c r="H291" s="188"/>
      <c r="M291" s="43"/>
      <c r="N291" s="48"/>
      <c r="O291" s="38"/>
    </row>
    <row r="292" spans="2:15" ht="18.75">
      <c r="B292" s="188"/>
      <c r="C292" s="188"/>
      <c r="D292" s="188"/>
      <c r="E292" s="188"/>
      <c r="F292" s="188"/>
      <c r="G292" s="188"/>
      <c r="H292" s="188"/>
      <c r="M292" s="43"/>
      <c r="N292" s="49"/>
      <c r="O292" s="38"/>
    </row>
    <row r="293" spans="2:15" ht="15" customHeight="1">
      <c r="B293" s="188"/>
      <c r="C293" s="188"/>
      <c r="D293" s="188"/>
      <c r="E293" s="188"/>
      <c r="F293" s="188"/>
      <c r="G293" s="188"/>
      <c r="H293" s="188"/>
      <c r="M293" s="43"/>
      <c r="N293" s="48"/>
      <c r="O293" s="38"/>
    </row>
    <row r="294" spans="2:15" ht="15" customHeight="1">
      <c r="B294" s="188"/>
      <c r="C294" s="188"/>
      <c r="D294" s="188"/>
      <c r="E294" s="188"/>
      <c r="F294" s="188"/>
      <c r="G294" s="188"/>
      <c r="H294" s="188"/>
      <c r="M294" s="43"/>
      <c r="N294" s="48">
        <f>IF(N290="ΘΕΩΡΙΑ",G18,IF(N290="ΕΡΓΑΣΤΗΡΙΟ",H18,0))</f>
        <v>0</v>
      </c>
      <c r="O294" s="38"/>
    </row>
    <row r="295" spans="2:15" ht="15" customHeight="1">
      <c r="B295" s="188"/>
      <c r="C295" s="188"/>
      <c r="D295" s="188"/>
      <c r="E295" s="188"/>
      <c r="F295" s="188"/>
      <c r="G295" s="188"/>
      <c r="H295" s="188"/>
      <c r="M295" s="43"/>
      <c r="N295" s="48"/>
      <c r="O295" s="38"/>
    </row>
    <row r="296" spans="2:15" ht="18.75">
      <c r="B296" s="188"/>
      <c r="C296" s="188"/>
      <c r="D296" s="188"/>
      <c r="E296" s="188"/>
      <c r="F296" s="188"/>
      <c r="G296" s="188"/>
      <c r="H296" s="188"/>
      <c r="M296" s="43"/>
      <c r="N296" s="50" t="str">
        <f>$A$3</f>
        <v>Α’ Εξάμηνο   -  ΑΙΘΟΥΣΑ : 30</v>
      </c>
      <c r="O296" s="38"/>
    </row>
    <row r="297" spans="2:15" ht="18.75">
      <c r="B297" s="188"/>
      <c r="C297" s="188"/>
      <c r="D297" s="188"/>
      <c r="E297" s="188"/>
      <c r="F297" s="188"/>
      <c r="G297" s="188"/>
      <c r="H297" s="188"/>
      <c r="M297" s="43"/>
      <c r="N297" s="39"/>
      <c r="O297" s="38"/>
    </row>
    <row r="298" spans="2:15" ht="15" customHeight="1">
      <c r="B298" s="188"/>
      <c r="C298" s="188"/>
      <c r="D298" s="188"/>
      <c r="E298" s="188"/>
      <c r="F298" s="188"/>
      <c r="G298" s="188"/>
      <c r="H298" s="188"/>
      <c r="M298" s="43"/>
      <c r="N298" s="17"/>
      <c r="O298" s="38"/>
    </row>
    <row r="299" spans="2:15" ht="15" customHeight="1">
      <c r="B299" s="188"/>
      <c r="C299" s="188"/>
      <c r="D299" s="188"/>
      <c r="E299" s="188"/>
      <c r="F299" s="188"/>
      <c r="G299" s="188"/>
      <c r="H299" s="188"/>
      <c r="M299" s="17"/>
      <c r="N299" s="17"/>
      <c r="O299" s="17"/>
    </row>
    <row r="300" spans="2:15" ht="18.75">
      <c r="B300" s="188"/>
      <c r="C300" s="188"/>
      <c r="D300" s="188"/>
      <c r="E300" s="188"/>
      <c r="F300" s="188"/>
      <c r="G300" s="188"/>
      <c r="H300" s="188"/>
      <c r="M300" s="37"/>
      <c r="N300" s="44" t="str">
        <f>$N$220</f>
        <v>2020 Α</v>
      </c>
      <c r="O300" s="37"/>
    </row>
    <row r="301" spans="2:15" ht="15.75" customHeight="1">
      <c r="B301" s="188"/>
      <c r="C301" s="188"/>
      <c r="D301" s="188"/>
      <c r="E301" s="188"/>
      <c r="F301" s="188"/>
      <c r="G301" s="188"/>
      <c r="H301" s="188"/>
      <c r="M301" s="37"/>
      <c r="N301" s="45"/>
      <c r="O301" s="37"/>
    </row>
    <row r="302" spans="2:15" ht="15.75" customHeight="1">
      <c r="B302" s="188"/>
      <c r="C302" s="188"/>
      <c r="D302" s="188"/>
      <c r="E302" s="188"/>
      <c r="F302" s="188"/>
      <c r="G302" s="188"/>
      <c r="H302" s="188"/>
      <c r="M302" s="42"/>
      <c r="N302" s="126" t="str">
        <f>$A$1</f>
        <v>ΤΕΧΝΙΚΟΣ  Η/Υ</v>
      </c>
      <c r="O302" s="37"/>
    </row>
    <row r="303" spans="2:15" ht="15.75" customHeight="1">
      <c r="B303" s="188"/>
      <c r="C303" s="188"/>
      <c r="D303" s="188"/>
      <c r="E303" s="188"/>
      <c r="F303" s="188"/>
      <c r="G303" s="188"/>
      <c r="H303" s="188"/>
      <c r="M303" s="37"/>
      <c r="N303" s="47"/>
      <c r="O303" s="37"/>
    </row>
    <row r="304" spans="2:15" ht="15.75" customHeight="1">
      <c r="B304" s="188"/>
      <c r="C304" s="188"/>
      <c r="D304" s="188"/>
      <c r="E304" s="188"/>
      <c r="F304" s="188"/>
      <c r="G304" s="188"/>
      <c r="H304" s="188"/>
      <c r="M304" s="37"/>
      <c r="N304" s="47"/>
      <c r="O304" s="37"/>
    </row>
    <row r="305" spans="2:15" ht="18.75">
      <c r="B305" s="188"/>
      <c r="C305" s="188"/>
      <c r="D305" s="188"/>
      <c r="E305" s="188"/>
      <c r="F305" s="188"/>
      <c r="G305" s="188"/>
      <c r="H305" s="188"/>
      <c r="M305" s="37"/>
      <c r="N305" s="49" t="str">
        <f>B19</f>
        <v>ΠΡΑΚΤΙΚΗ ΕΦΑΡΜΟΓΗ ΣΤΗΝ ΕΙΔΙΚΟΤΗΤΑ</v>
      </c>
      <c r="O305" s="37"/>
    </row>
    <row r="306" spans="2:15" ht="15.75" customHeight="1">
      <c r="B306" s="188"/>
      <c r="C306" s="188"/>
      <c r="D306" s="188"/>
      <c r="E306" s="188"/>
      <c r="F306" s="188"/>
      <c r="G306" s="188"/>
      <c r="H306" s="188"/>
      <c r="M306" s="37"/>
      <c r="N306" s="47" t="str">
        <f>IF(N305=B19,IF(C19&lt;&gt;"",C9,IF(D19&lt;&gt;"",D9,0)))</f>
        <v>ΕΡΓΑΣΤΗΡΙΟ</v>
      </c>
      <c r="O306" s="37"/>
    </row>
    <row r="307" spans="2:15" ht="15" customHeight="1">
      <c r="B307" s="188"/>
      <c r="C307" s="188"/>
      <c r="D307" s="188"/>
      <c r="E307" s="188"/>
      <c r="F307" s="188"/>
      <c r="G307" s="188"/>
      <c r="H307" s="188"/>
      <c r="M307" s="43"/>
      <c r="N307" s="48"/>
      <c r="O307" s="38"/>
    </row>
    <row r="308" spans="2:15" ht="18.75">
      <c r="B308" s="188"/>
      <c r="C308" s="188"/>
      <c r="D308" s="188"/>
      <c r="E308" s="188"/>
      <c r="F308" s="188"/>
      <c r="G308" s="188"/>
      <c r="H308" s="188"/>
      <c r="M308" s="43"/>
      <c r="N308" s="49"/>
      <c r="O308" s="38"/>
    </row>
    <row r="309" spans="2:15" ht="15" customHeight="1">
      <c r="B309" s="188"/>
      <c r="C309" s="188"/>
      <c r="D309" s="188"/>
      <c r="E309" s="188"/>
      <c r="F309" s="188"/>
      <c r="G309" s="188"/>
      <c r="H309" s="188"/>
      <c r="M309" s="43"/>
      <c r="N309" s="48"/>
      <c r="O309" s="38"/>
    </row>
    <row r="310" spans="2:15" ht="15" customHeight="1">
      <c r="B310" s="188"/>
      <c r="C310" s="188"/>
      <c r="D310" s="188"/>
      <c r="E310" s="188"/>
      <c r="F310" s="188"/>
      <c r="G310" s="188"/>
      <c r="H310" s="188"/>
      <c r="M310" s="43"/>
      <c r="N310" s="48">
        <f>IF(N306="ΘΕΩΡΙΑ",G19,IF(N306="ΕΡΓΑΣΤΗΡΙΟ",H19,0))</f>
        <v>0</v>
      </c>
      <c r="O310" s="38"/>
    </row>
    <row r="311" spans="2:15" ht="15" customHeight="1">
      <c r="B311" s="188"/>
      <c r="C311" s="188"/>
      <c r="D311" s="188"/>
      <c r="E311" s="188"/>
      <c r="F311" s="188"/>
      <c r="G311" s="188"/>
      <c r="H311" s="188"/>
      <c r="M311" s="43"/>
      <c r="N311" s="48"/>
      <c r="O311" s="38"/>
    </row>
    <row r="312" spans="2:15" ht="18.75">
      <c r="B312" s="188"/>
      <c r="C312" s="188"/>
      <c r="D312" s="188"/>
      <c r="E312" s="188"/>
      <c r="F312" s="188"/>
      <c r="G312" s="188"/>
      <c r="H312" s="188"/>
      <c r="M312" s="43"/>
      <c r="N312" s="50" t="str">
        <f>$A$3</f>
        <v>Α’ Εξάμηνο   -  ΑΙΘΟΥΣΑ : 30</v>
      </c>
      <c r="O312" s="38"/>
    </row>
    <row r="313" spans="2:15" ht="18.75">
      <c r="B313" s="188"/>
      <c r="C313" s="188"/>
      <c r="D313" s="188"/>
      <c r="E313" s="188"/>
      <c r="F313" s="188"/>
      <c r="G313" s="188"/>
      <c r="H313" s="188"/>
      <c r="M313" s="43"/>
      <c r="N313" s="39"/>
      <c r="O313" s="38"/>
    </row>
    <row r="314" spans="2:15" ht="15" customHeight="1">
      <c r="B314" s="188"/>
      <c r="C314" s="188"/>
      <c r="D314" s="188"/>
      <c r="E314" s="188"/>
      <c r="F314" s="188"/>
      <c r="G314" s="188"/>
      <c r="H314" s="188"/>
      <c r="M314" s="43"/>
      <c r="N314" s="17"/>
      <c r="O314" s="38"/>
    </row>
    <row r="315" spans="2:15" ht="15" customHeight="1">
      <c r="B315" s="188"/>
      <c r="C315" s="188"/>
      <c r="D315" s="188"/>
      <c r="E315" s="188"/>
      <c r="F315" s="188"/>
      <c r="G315" s="188"/>
      <c r="H315" s="188"/>
      <c r="M315" s="17"/>
      <c r="N315" s="17"/>
      <c r="O315" s="17"/>
    </row>
    <row r="316" spans="2:15" ht="18.75">
      <c r="B316" s="188"/>
      <c r="C316" s="188"/>
      <c r="D316" s="188"/>
      <c r="E316" s="188"/>
      <c r="F316" s="188"/>
      <c r="G316" s="188"/>
      <c r="H316" s="188"/>
      <c r="M316" s="37"/>
      <c r="N316" s="44" t="str">
        <f>$N$220</f>
        <v>2020 Α</v>
      </c>
      <c r="O316" s="37"/>
    </row>
    <row r="317" spans="2:15" ht="15.75" customHeight="1">
      <c r="B317" s="188"/>
      <c r="C317" s="188"/>
      <c r="D317" s="188"/>
      <c r="E317" s="188"/>
      <c r="F317" s="188"/>
      <c r="G317" s="188"/>
      <c r="H317" s="188"/>
      <c r="M317" s="37"/>
      <c r="N317" s="45"/>
      <c r="O317" s="37"/>
    </row>
    <row r="318" spans="2:15" ht="15.75" customHeight="1">
      <c r="B318" s="188"/>
      <c r="C318" s="188"/>
      <c r="D318" s="188"/>
      <c r="E318" s="188"/>
      <c r="F318" s="188"/>
      <c r="G318" s="188"/>
      <c r="H318" s="188"/>
      <c r="M318" s="42"/>
      <c r="N318" s="126" t="str">
        <f>$A$1</f>
        <v>ΤΕΧΝΙΚΟΣ  Η/Υ</v>
      </c>
      <c r="O318" s="37"/>
    </row>
    <row r="319" spans="2:15" ht="15.75">
      <c r="B319" s="186"/>
      <c r="C319" s="186"/>
      <c r="D319" s="186"/>
      <c r="E319" s="186"/>
      <c r="F319" s="186"/>
      <c r="G319" s="186"/>
      <c r="H319" s="186"/>
      <c r="M319" s="37"/>
      <c r="N319" s="47"/>
      <c r="O319" s="37"/>
    </row>
    <row r="320" spans="2:15" ht="15.75">
      <c r="B320" s="186"/>
      <c r="C320" s="195"/>
      <c r="D320" s="195"/>
      <c r="E320" s="186"/>
      <c r="F320" s="189"/>
      <c r="G320" s="186"/>
      <c r="H320" s="186"/>
      <c r="M320" s="37"/>
      <c r="N320" s="47"/>
      <c r="O320" s="37"/>
    </row>
    <row r="321" spans="2:15" ht="18.75">
      <c r="B321" s="186"/>
      <c r="C321" s="186"/>
      <c r="D321" s="186"/>
      <c r="E321" s="186"/>
      <c r="F321" s="186"/>
      <c r="G321" s="186"/>
      <c r="H321" s="186"/>
      <c r="M321" s="37"/>
      <c r="N321" s="49">
        <f>B20</f>
        <v>0</v>
      </c>
      <c r="O321" s="37"/>
    </row>
    <row r="322" spans="2:15" ht="15.75">
      <c r="B322" s="186"/>
      <c r="C322" s="186"/>
      <c r="D322" s="186"/>
      <c r="E322" s="186"/>
      <c r="F322" s="186"/>
      <c r="G322" s="186"/>
      <c r="H322" s="186"/>
      <c r="M322" s="37"/>
      <c r="N322" s="47">
        <f>IF(N321=B20,IF(C20&lt;&gt;"",C9,IF(D20&lt;&gt;"",D9,0)))</f>
        <v>0</v>
      </c>
      <c r="O322" s="37"/>
    </row>
    <row r="323" spans="2:15">
      <c r="B323" s="186"/>
      <c r="C323" s="186"/>
      <c r="D323" s="186"/>
      <c r="E323" s="186"/>
      <c r="F323" s="186"/>
      <c r="G323" s="186"/>
      <c r="H323" s="186"/>
      <c r="M323" s="43"/>
      <c r="N323" s="48"/>
      <c r="O323" s="38"/>
    </row>
    <row r="324" spans="2:15" ht="18.75">
      <c r="B324" s="186"/>
      <c r="C324" s="186"/>
      <c r="D324" s="186"/>
      <c r="E324" s="186"/>
      <c r="F324" s="189"/>
      <c r="G324" s="189"/>
      <c r="H324" s="186"/>
      <c r="M324" s="43"/>
      <c r="N324" s="49"/>
      <c r="O324" s="38"/>
    </row>
    <row r="325" spans="2:15">
      <c r="B325" s="186"/>
      <c r="C325" s="186"/>
      <c r="D325" s="186"/>
      <c r="E325" s="186"/>
      <c r="F325" s="186"/>
      <c r="G325" s="186"/>
      <c r="H325" s="186"/>
      <c r="M325" s="43"/>
      <c r="N325" s="48"/>
      <c r="O325" s="38"/>
    </row>
    <row r="326" spans="2:15">
      <c r="B326" s="186"/>
      <c r="C326" s="186"/>
      <c r="D326" s="186"/>
      <c r="E326" s="186"/>
      <c r="F326" s="189"/>
      <c r="G326" s="189"/>
      <c r="H326" s="186"/>
      <c r="M326" s="43"/>
      <c r="N326" s="48">
        <f>IF(N322="ΘΕΩΡΙΑ",G20,IF(N322="ΕΡΓΑΣΤΗΡΙΟ",H20,0))</f>
        <v>0</v>
      </c>
      <c r="O326" s="38"/>
    </row>
    <row r="327" spans="2:15">
      <c r="B327" s="186"/>
      <c r="C327" s="186"/>
      <c r="D327" s="186"/>
      <c r="E327" s="186"/>
      <c r="F327" s="186"/>
      <c r="G327" s="186"/>
      <c r="H327" s="186"/>
      <c r="M327" s="43"/>
      <c r="N327" s="48"/>
      <c r="O327" s="38"/>
    </row>
    <row r="328" spans="2:15" ht="18.75">
      <c r="B328" s="196"/>
      <c r="C328" s="99"/>
      <c r="D328" s="99"/>
      <c r="E328" s="99"/>
      <c r="F328" s="99"/>
      <c r="G328" s="99"/>
      <c r="H328" s="99"/>
      <c r="M328" s="43"/>
      <c r="N328" s="50" t="str">
        <f>$A$3</f>
        <v>Α’ Εξάμηνο   -  ΑΙΘΟΥΣΑ : 30</v>
      </c>
      <c r="O328" s="38"/>
    </row>
    <row r="329" spans="2:15" ht="18.75">
      <c r="B329" s="99"/>
      <c r="C329" s="99"/>
      <c r="D329" s="99"/>
      <c r="E329" s="99"/>
      <c r="F329" s="99"/>
      <c r="G329" s="99"/>
      <c r="H329" s="99"/>
      <c r="M329" s="43"/>
      <c r="N329" s="39"/>
      <c r="O329" s="38"/>
    </row>
    <row r="330" spans="2:15">
      <c r="B330" s="99"/>
      <c r="C330" s="99"/>
      <c r="D330" s="99"/>
      <c r="E330" s="99"/>
      <c r="F330" s="99"/>
      <c r="G330" s="99"/>
      <c r="H330" s="99"/>
      <c r="M330" s="43"/>
      <c r="N330" s="17"/>
      <c r="O330" s="38"/>
    </row>
    <row r="331" spans="2:15">
      <c r="B331" s="99"/>
      <c r="C331" s="99"/>
      <c r="D331" s="99"/>
      <c r="E331" s="99"/>
      <c r="F331" s="99"/>
      <c r="G331" s="99"/>
      <c r="H331" s="99"/>
      <c r="M331" s="17"/>
      <c r="N331" s="17"/>
      <c r="O331" s="17"/>
    </row>
    <row r="332" spans="2:15" ht="26.25">
      <c r="B332" s="182"/>
      <c r="C332" s="182"/>
      <c r="D332" s="182"/>
      <c r="E332" s="182"/>
      <c r="F332" s="182"/>
      <c r="G332" s="182"/>
      <c r="H332" s="182"/>
      <c r="M332" s="37"/>
      <c r="N332" s="44" t="str">
        <f>$N$220</f>
        <v>2020 Α</v>
      </c>
      <c r="O332" s="37"/>
    </row>
    <row r="333" spans="2:15" ht="15.75">
      <c r="B333" s="178"/>
      <c r="C333" s="178"/>
      <c r="D333" s="178"/>
      <c r="E333" s="178"/>
      <c r="F333" s="178"/>
      <c r="G333" s="178"/>
      <c r="H333" s="178"/>
      <c r="M333" s="37"/>
      <c r="N333" s="45"/>
      <c r="O333" s="37"/>
    </row>
    <row r="334" spans="2:15" ht="15.75">
      <c r="B334" s="136"/>
      <c r="C334" s="198"/>
      <c r="D334" s="86"/>
      <c r="E334" s="86"/>
      <c r="F334" s="86"/>
      <c r="G334" s="86"/>
      <c r="H334" s="86"/>
      <c r="M334" s="42"/>
      <c r="N334" s="126" t="str">
        <f>$A$1</f>
        <v>ΤΕΧΝΙΚΟΣ  Η/Υ</v>
      </c>
      <c r="O334" s="37"/>
    </row>
    <row r="335" spans="2:15" ht="15.75">
      <c r="B335" s="136"/>
      <c r="C335" s="198"/>
      <c r="D335" s="86"/>
      <c r="E335" s="86"/>
      <c r="F335" s="86"/>
      <c r="G335" s="86"/>
      <c r="H335" s="86"/>
      <c r="M335" s="37"/>
      <c r="N335" s="47"/>
      <c r="O335" s="37"/>
    </row>
    <row r="336" spans="2:15" ht="15.75">
      <c r="B336" s="136"/>
      <c r="C336" s="198"/>
      <c r="D336" s="86"/>
      <c r="E336" s="86"/>
      <c r="F336" s="86"/>
      <c r="G336" s="86"/>
      <c r="H336" s="86"/>
      <c r="M336" s="37"/>
      <c r="N336" s="47"/>
      <c r="O336" s="37"/>
    </row>
    <row r="337" spans="2:15" ht="18.75">
      <c r="B337" s="136"/>
      <c r="C337" s="198"/>
      <c r="D337" s="86"/>
      <c r="E337" s="86"/>
      <c r="F337" s="86"/>
      <c r="G337" s="86"/>
      <c r="H337" s="86"/>
      <c r="M337" s="37"/>
      <c r="N337" s="49">
        <f>B21</f>
        <v>0</v>
      </c>
      <c r="O337" s="37"/>
    </row>
    <row r="338" spans="2:15" ht="15.75">
      <c r="B338" s="136"/>
      <c r="C338" s="151"/>
      <c r="D338" s="99"/>
      <c r="E338" s="99"/>
      <c r="F338" s="111"/>
      <c r="G338" s="99"/>
      <c r="H338" s="111"/>
      <c r="M338" s="37"/>
      <c r="N338" s="47">
        <f>IF(N337=B21,IF(C21&lt;&gt;"",C9,IF(D21&lt;&gt;"",D9,0)))</f>
        <v>0</v>
      </c>
      <c r="O338" s="37"/>
    </row>
    <row r="339" spans="2:15">
      <c r="B339" s="136"/>
      <c r="C339" s="151"/>
      <c r="D339" s="99"/>
      <c r="E339" s="99"/>
      <c r="F339" s="111"/>
      <c r="G339" s="99"/>
      <c r="H339" s="111"/>
      <c r="M339" s="43"/>
      <c r="N339" s="48"/>
      <c r="O339" s="38"/>
    </row>
    <row r="340" spans="2:15" ht="18.75">
      <c r="B340" s="99"/>
      <c r="C340" s="99"/>
      <c r="D340" s="99"/>
      <c r="E340" s="99"/>
      <c r="F340" s="99"/>
      <c r="G340" s="99"/>
      <c r="H340" s="99"/>
      <c r="M340" s="43"/>
      <c r="N340" s="49"/>
      <c r="O340" s="38"/>
    </row>
    <row r="341" spans="2:15">
      <c r="B341" s="99"/>
      <c r="C341" s="99"/>
      <c r="D341" s="99"/>
      <c r="E341" s="99"/>
      <c r="F341" s="99"/>
      <c r="G341" s="99"/>
      <c r="H341" s="99"/>
      <c r="M341" s="43"/>
      <c r="N341" s="48"/>
      <c r="O341" s="38"/>
    </row>
    <row r="342" spans="2:15">
      <c r="B342" s="99"/>
      <c r="C342" s="99"/>
      <c r="D342" s="99"/>
      <c r="E342" s="99"/>
      <c r="F342" s="99"/>
      <c r="G342" s="99"/>
      <c r="H342" s="99"/>
      <c r="M342" s="43"/>
      <c r="N342" s="48">
        <f>IF(N338="ΘΕΩΡΙΑ",G21,IF(N338="ΕΡΓΑΣΤΗΡΙΟ",H21,0))</f>
        <v>0</v>
      </c>
      <c r="O342" s="38"/>
    </row>
    <row r="343" spans="2:15">
      <c r="B343" s="99"/>
      <c r="C343" s="99"/>
      <c r="D343" s="99"/>
      <c r="E343" s="99"/>
      <c r="F343" s="99"/>
      <c r="G343" s="99"/>
      <c r="H343" s="99"/>
      <c r="M343" s="43"/>
      <c r="N343" s="48"/>
      <c r="O343" s="38"/>
    </row>
    <row r="344" spans="2:15" ht="18.75">
      <c r="B344" s="99"/>
      <c r="C344" s="99"/>
      <c r="D344" s="99"/>
      <c r="E344" s="99"/>
      <c r="F344" s="99"/>
      <c r="G344" s="99"/>
      <c r="H344" s="99"/>
      <c r="M344" s="43"/>
      <c r="N344" s="50" t="str">
        <f>$A$3</f>
        <v>Α’ Εξάμηνο   -  ΑΙΘΟΥΣΑ : 30</v>
      </c>
      <c r="O344" s="38"/>
    </row>
    <row r="345" spans="2:15" ht="18.75">
      <c r="B345" s="99"/>
      <c r="C345" s="99"/>
      <c r="D345" s="99"/>
      <c r="E345" s="99"/>
      <c r="F345" s="99"/>
      <c r="G345" s="99"/>
      <c r="H345" s="99"/>
      <c r="M345" s="43"/>
      <c r="N345" s="39"/>
      <c r="O345" s="38"/>
    </row>
    <row r="346" spans="2:15">
      <c r="B346" s="99"/>
      <c r="C346" s="99"/>
      <c r="D346" s="99"/>
      <c r="E346" s="99"/>
      <c r="F346" s="99"/>
      <c r="G346" s="99"/>
      <c r="H346" s="99"/>
      <c r="M346" s="43"/>
      <c r="N346" s="17"/>
      <c r="O346" s="38"/>
    </row>
    <row r="347" spans="2:15">
      <c r="B347" s="99"/>
      <c r="C347" s="99"/>
      <c r="D347" s="99"/>
      <c r="E347" s="99"/>
      <c r="F347" s="99"/>
      <c r="G347" s="99"/>
      <c r="H347" s="99"/>
      <c r="M347" s="17"/>
      <c r="N347" s="17"/>
      <c r="O347" s="17"/>
    </row>
    <row r="348" spans="2:15" ht="18.75">
      <c r="B348" s="99"/>
      <c r="C348" s="99"/>
      <c r="D348" s="99"/>
      <c r="E348" s="99"/>
      <c r="F348" s="99"/>
      <c r="G348" s="99"/>
      <c r="H348" s="99"/>
      <c r="M348" s="37"/>
      <c r="N348" s="44" t="str">
        <f>$N$220</f>
        <v>2020 Α</v>
      </c>
      <c r="O348" s="37"/>
    </row>
    <row r="349" spans="2:15" ht="15.75">
      <c r="B349" s="99"/>
      <c r="C349" s="99"/>
      <c r="D349" s="99"/>
      <c r="E349" s="99"/>
      <c r="F349" s="99"/>
      <c r="G349" s="99"/>
      <c r="H349" s="99"/>
      <c r="M349" s="37"/>
      <c r="N349" s="45"/>
      <c r="O349" s="37"/>
    </row>
    <row r="350" spans="2:15" ht="15.75">
      <c r="B350" s="99"/>
      <c r="C350" s="99"/>
      <c r="D350" s="99"/>
      <c r="E350" s="99"/>
      <c r="F350" s="99"/>
      <c r="G350" s="99"/>
      <c r="H350" s="99"/>
      <c r="M350" s="42"/>
      <c r="N350" s="126" t="str">
        <f>$A$1</f>
        <v>ΤΕΧΝΙΚΟΣ  Η/Υ</v>
      </c>
      <c r="O350" s="37"/>
    </row>
    <row r="351" spans="2:15" ht="15.75">
      <c r="B351" s="99"/>
      <c r="C351" s="99"/>
      <c r="D351" s="99"/>
      <c r="E351" s="99"/>
      <c r="F351" s="99"/>
      <c r="G351" s="99"/>
      <c r="H351" s="99"/>
      <c r="M351" s="37"/>
      <c r="N351" s="47"/>
      <c r="O351" s="37"/>
    </row>
    <row r="352" spans="2:15" ht="15.75">
      <c r="B352" s="99"/>
      <c r="C352" s="99"/>
      <c r="D352" s="99"/>
      <c r="E352" s="99"/>
      <c r="F352" s="99"/>
      <c r="G352" s="99"/>
      <c r="H352" s="99"/>
      <c r="M352" s="37"/>
      <c r="N352" s="47"/>
      <c r="O352" s="37"/>
    </row>
    <row r="353" spans="2:15" ht="15.75">
      <c r="B353" s="99"/>
      <c r="C353" s="99"/>
      <c r="D353" s="99"/>
      <c r="E353" s="99"/>
      <c r="F353" s="99"/>
      <c r="G353" s="99"/>
      <c r="H353" s="99"/>
      <c r="M353" s="37"/>
      <c r="N353" s="126">
        <f>B22</f>
        <v>0</v>
      </c>
      <c r="O353" s="37"/>
    </row>
    <row r="354" spans="2:15" ht="15.75">
      <c r="B354" s="99"/>
      <c r="C354" s="99"/>
      <c r="D354" s="99"/>
      <c r="E354" s="99"/>
      <c r="F354" s="99"/>
      <c r="G354" s="99"/>
      <c r="H354" s="99"/>
      <c r="M354" s="37"/>
      <c r="N354" s="47">
        <f>IF(N353=B22,IF(C22&lt;&gt;"",C9,IF(D22&lt;&gt;"",D9,0)))</f>
        <v>0</v>
      </c>
      <c r="O354" s="37"/>
    </row>
    <row r="355" spans="2:15">
      <c r="B355" s="99"/>
      <c r="C355" s="99"/>
      <c r="D355" s="99"/>
      <c r="E355" s="99"/>
      <c r="F355" s="99"/>
      <c r="G355" s="99"/>
      <c r="H355" s="99"/>
      <c r="M355" s="43"/>
      <c r="N355" s="48"/>
      <c r="O355" s="38"/>
    </row>
    <row r="356" spans="2:15" ht="18.75">
      <c r="B356" s="99"/>
      <c r="C356" s="99"/>
      <c r="D356" s="99"/>
      <c r="E356" s="99"/>
      <c r="F356" s="99"/>
      <c r="G356" s="99"/>
      <c r="H356" s="99"/>
      <c r="M356" s="43"/>
      <c r="N356" s="49"/>
      <c r="O356" s="38"/>
    </row>
    <row r="357" spans="2:15">
      <c r="B357" s="99"/>
      <c r="C357" s="99"/>
      <c r="D357" s="99"/>
      <c r="E357" s="99"/>
      <c r="F357" s="99"/>
      <c r="G357" s="99"/>
      <c r="H357" s="99"/>
      <c r="M357" s="43"/>
      <c r="N357" s="48"/>
      <c r="O357" s="38"/>
    </row>
    <row r="358" spans="2:15">
      <c r="B358" s="99"/>
      <c r="C358" s="99"/>
      <c r="D358" s="99"/>
      <c r="E358" s="99"/>
      <c r="F358" s="99"/>
      <c r="G358" s="99"/>
      <c r="H358" s="99"/>
      <c r="M358" s="43"/>
      <c r="N358" s="48">
        <f>IF(N354="ΘΕΩΡΙΑ",G22,IF(N354="ΕΡΓΑΣΤΗΡΙΟ",H22,0))</f>
        <v>0</v>
      </c>
      <c r="O358" s="38"/>
    </row>
    <row r="359" spans="2:15">
      <c r="M359" s="43"/>
      <c r="N359" s="48"/>
      <c r="O359" s="38"/>
    </row>
    <row r="360" spans="2:15" ht="18.75">
      <c r="M360" s="43"/>
      <c r="N360" s="50" t="str">
        <f>$A$3</f>
        <v>Α’ Εξάμηνο   -  ΑΙΘΟΥΣΑ : 30</v>
      </c>
      <c r="O360" s="38"/>
    </row>
    <row r="361" spans="2:15" ht="18.75">
      <c r="M361" s="43"/>
      <c r="N361" s="39"/>
      <c r="O361" s="38"/>
    </row>
    <row r="362" spans="2:15">
      <c r="M362" s="43"/>
      <c r="N362" s="17"/>
      <c r="O362" s="38"/>
    </row>
    <row r="363" spans="2:15">
      <c r="M363" s="17"/>
      <c r="N363" s="17"/>
      <c r="O363" s="17"/>
    </row>
    <row r="364" spans="2:15" ht="18.75">
      <c r="M364" s="37"/>
      <c r="N364" s="44" t="str">
        <f>$N$220</f>
        <v>2020 Α</v>
      </c>
      <c r="O364" s="37"/>
    </row>
    <row r="365" spans="2:15" ht="15.75">
      <c r="M365" s="37"/>
      <c r="N365" s="45"/>
      <c r="O365" s="37"/>
    </row>
    <row r="366" spans="2:15" ht="15.75">
      <c r="M366" s="42"/>
      <c r="N366" s="46" t="str">
        <f>$A$1</f>
        <v>ΤΕΧΝΙΚΟΣ  Η/Υ</v>
      </c>
      <c r="O366" s="37"/>
    </row>
    <row r="367" spans="2:15" ht="15.75">
      <c r="M367" s="37"/>
      <c r="N367" s="47"/>
      <c r="O367" s="37"/>
    </row>
    <row r="368" spans="2:15" ht="15.75">
      <c r="M368" s="37"/>
      <c r="N368" s="47"/>
      <c r="O368" s="37"/>
    </row>
    <row r="369" spans="13:15" ht="18.75">
      <c r="M369" s="37"/>
      <c r="N369" s="49">
        <f>B23</f>
        <v>0</v>
      </c>
      <c r="O369" s="37"/>
    </row>
    <row r="370" spans="13:15" ht="15.75">
      <c r="M370" s="37"/>
      <c r="N370" s="47">
        <f>IF(N369=B23,IF(C23&lt;&gt;"",C9,IF(D23&lt;&gt;"",D9,0)))</f>
        <v>0</v>
      </c>
      <c r="O370" s="37"/>
    </row>
    <row r="371" spans="13:15">
      <c r="M371" s="43"/>
      <c r="N371" s="48"/>
      <c r="O371" s="38"/>
    </row>
    <row r="372" spans="13:15" ht="18.75">
      <c r="M372" s="43"/>
      <c r="N372" s="49"/>
      <c r="O372" s="38"/>
    </row>
    <row r="373" spans="13:15">
      <c r="M373" s="43"/>
      <c r="N373" s="48"/>
      <c r="O373" s="38"/>
    </row>
    <row r="374" spans="13:15">
      <c r="M374" s="43"/>
      <c r="N374" s="48">
        <f>IF(N370="ΘΕΩΡΙΑ",G23,IF(N370="ΕΡΓΑΣΤΗΡΙΟ",H23,0))</f>
        <v>0</v>
      </c>
      <c r="O374" s="38"/>
    </row>
    <row r="375" spans="13:15">
      <c r="M375" s="43"/>
      <c r="N375" s="48"/>
      <c r="O375" s="38"/>
    </row>
    <row r="376" spans="13:15" ht="18.75">
      <c r="M376" s="43"/>
      <c r="N376" s="50" t="str">
        <f>$A$3</f>
        <v>Α’ Εξάμηνο   -  ΑΙΘΟΥΣΑ : 30</v>
      </c>
      <c r="O376" s="38"/>
    </row>
    <row r="377" spans="13:15" ht="18.75">
      <c r="M377" s="43"/>
      <c r="N377" s="39"/>
      <c r="O377" s="38"/>
    </row>
    <row r="378" spans="13:15">
      <c r="M378" s="43"/>
      <c r="N378" s="17"/>
      <c r="O378" s="38"/>
    </row>
    <row r="379" spans="13:15">
      <c r="M379" s="17"/>
      <c r="N379" s="17"/>
      <c r="O379" s="17"/>
    </row>
    <row r="380" spans="13:15" ht="18.75">
      <c r="M380" s="37"/>
      <c r="N380" s="44" t="str">
        <f>$N$220</f>
        <v>2020 Α</v>
      </c>
      <c r="O380" s="37"/>
    </row>
    <row r="381" spans="13:15" ht="15.75">
      <c r="M381" s="37"/>
      <c r="N381" s="45"/>
      <c r="O381" s="37"/>
    </row>
    <row r="382" spans="13:15" ht="15.75">
      <c r="M382" s="42"/>
      <c r="N382" s="46" t="str">
        <f>$A$1</f>
        <v>ΤΕΧΝΙΚΟΣ  Η/Υ</v>
      </c>
      <c r="O382" s="37"/>
    </row>
    <row r="383" spans="13:15" ht="15.75">
      <c r="M383" s="37"/>
      <c r="N383" s="47"/>
      <c r="O383" s="37"/>
    </row>
    <row r="384" spans="13:15" ht="15.75">
      <c r="M384" s="37"/>
      <c r="N384" s="47"/>
      <c r="O384" s="37"/>
    </row>
    <row r="385" spans="13:15" ht="15.75">
      <c r="M385" s="37"/>
      <c r="N385" s="62">
        <f>B24</f>
        <v>0</v>
      </c>
      <c r="O385" s="37"/>
    </row>
    <row r="386" spans="13:15" ht="15.75">
      <c r="M386" s="37"/>
      <c r="N386" s="47">
        <f>IF(N385=B24,IF(C24&lt;&gt;"",C9,IF(D24&lt;&gt;"",D9,0)))</f>
        <v>0</v>
      </c>
      <c r="O386" s="37"/>
    </row>
    <row r="387" spans="13:15">
      <c r="M387" s="43"/>
      <c r="N387" s="48"/>
      <c r="O387" s="38"/>
    </row>
    <row r="388" spans="13:15" ht="18.75">
      <c r="M388" s="43"/>
      <c r="N388" s="49"/>
      <c r="O388" s="38"/>
    </row>
    <row r="389" spans="13:15">
      <c r="M389" s="43"/>
      <c r="N389" s="48"/>
      <c r="O389" s="38"/>
    </row>
    <row r="390" spans="13:15">
      <c r="M390" s="43"/>
      <c r="N390" s="48">
        <f>IF(N386="ΘΕΩΡΙΑ",G24,IF(N386="ΕΡΓΑΣΤΗΡΙΟ",H24,0))</f>
        <v>0</v>
      </c>
      <c r="O390" s="38"/>
    </row>
    <row r="391" spans="13:15">
      <c r="M391" s="43"/>
      <c r="N391" s="48"/>
      <c r="O391" s="38"/>
    </row>
    <row r="392" spans="13:15" ht="18.75">
      <c r="M392" s="43"/>
      <c r="N392" s="50" t="str">
        <f>$A$3</f>
        <v>Α’ Εξάμηνο   -  ΑΙΘΟΥΣΑ : 30</v>
      </c>
      <c r="O392" s="38"/>
    </row>
    <row r="393" spans="13:15" ht="18.75">
      <c r="M393" s="43"/>
      <c r="N393" s="39"/>
      <c r="O393" s="38"/>
    </row>
    <row r="394" spans="13:15">
      <c r="M394" s="43"/>
      <c r="N394" s="17"/>
      <c r="O394" s="38"/>
    </row>
    <row r="395" spans="13:15">
      <c r="M395" s="17"/>
      <c r="N395" s="17"/>
      <c r="O395" s="17"/>
    </row>
    <row r="396" spans="13:15" ht="18.75">
      <c r="M396" s="37"/>
      <c r="N396" s="44" t="str">
        <f>$N$220</f>
        <v>2020 Α</v>
      </c>
      <c r="O396" s="37"/>
    </row>
    <row r="397" spans="13:15" ht="15.75">
      <c r="M397" s="37"/>
      <c r="N397" s="45"/>
      <c r="O397" s="37"/>
    </row>
    <row r="398" spans="13:15" ht="15.75">
      <c r="M398" s="42"/>
      <c r="N398" s="46" t="str">
        <f>$A$1</f>
        <v>ΤΕΧΝΙΚΟΣ  Η/Υ</v>
      </c>
      <c r="O398" s="37"/>
    </row>
    <row r="399" spans="13:15" ht="15.75">
      <c r="M399" s="37"/>
      <c r="N399" s="47"/>
      <c r="O399" s="37"/>
    </row>
    <row r="400" spans="13:15" ht="15.75">
      <c r="M400" s="37"/>
      <c r="N400" s="47"/>
      <c r="O400" s="37"/>
    </row>
    <row r="401" spans="13:15" ht="15.75">
      <c r="M401" s="37"/>
      <c r="N401" s="63">
        <f>B25</f>
        <v>0</v>
      </c>
      <c r="O401" s="37"/>
    </row>
    <row r="402" spans="13:15" ht="15.75">
      <c r="M402" s="43"/>
      <c r="N402" s="47">
        <f>IF(N401=B25,IF(C25&lt;&gt;"",C9,IF(D25&lt;&gt;"",D9,0)))</f>
        <v>0</v>
      </c>
      <c r="O402" s="38"/>
    </row>
    <row r="403" spans="13:15" ht="18.75">
      <c r="M403" s="43"/>
      <c r="N403" s="51"/>
      <c r="O403" s="38"/>
    </row>
    <row r="404" spans="13:15">
      <c r="M404" s="43"/>
      <c r="N404" s="48"/>
      <c r="O404" s="38"/>
    </row>
    <row r="405" spans="13:15">
      <c r="M405" s="43"/>
      <c r="N405" s="48">
        <f>IF(N402="ΘΕΩΡΙΑ",G25,IF(N402="ΕΡΓΑΣΤΗΡΙΟ",H25,0))</f>
        <v>0</v>
      </c>
      <c r="O405" s="38"/>
    </row>
    <row r="406" spans="13:15">
      <c r="M406" s="43"/>
      <c r="N406" s="48"/>
      <c r="O406" s="38"/>
    </row>
    <row r="407" spans="13:15" ht="18.75">
      <c r="M407" s="43"/>
      <c r="N407" s="50" t="str">
        <f>$A$3</f>
        <v>Α’ Εξάμηνο   -  ΑΙΘΟΥΣΑ : 30</v>
      </c>
      <c r="O407" s="38"/>
    </row>
    <row r="408" spans="13:15" ht="18.75">
      <c r="M408" s="43"/>
      <c r="N408" s="39"/>
      <c r="O408" s="38"/>
    </row>
    <row r="409" spans="13:15">
      <c r="M409" s="43"/>
      <c r="N409" s="17"/>
      <c r="O409" s="38"/>
    </row>
    <row r="411" spans="13:15" ht="18.75">
      <c r="N411" s="44" t="str">
        <f>$N$220</f>
        <v>2020 Α</v>
      </c>
    </row>
    <row r="412" spans="13:15" ht="15.75">
      <c r="N412" s="45"/>
    </row>
    <row r="413" spans="13:15" ht="15.75">
      <c r="N413" s="46" t="str">
        <f>$A$1</f>
        <v>ΤΕΧΝΙΚΟΣ  Η/Υ</v>
      </c>
    </row>
    <row r="414" spans="13:15" ht="15.75">
      <c r="N414" s="47"/>
    </row>
    <row r="415" spans="13:15" ht="15.75">
      <c r="N415" s="47"/>
    </row>
    <row r="416" spans="13:15">
      <c r="N416" s="48">
        <f>B26</f>
        <v>0</v>
      </c>
    </row>
    <row r="417" spans="14:14" ht="15.75">
      <c r="N417" s="47">
        <f>IF(N416=B26,IF(C26&lt;&gt;"",C9,IF(D26&lt;&gt;"",D9,0)))</f>
        <v>0</v>
      </c>
    </row>
    <row r="418" spans="14:14" ht="18.75">
      <c r="N418" s="51"/>
    </row>
    <row r="419" spans="14:14">
      <c r="N419" s="48"/>
    </row>
    <row r="420" spans="14:14">
      <c r="N420" s="48">
        <f>IF(N417="ΘΕΩΡΙΑ",G26,IF(N417="ΕΡΓΑΣΤΗΡΙΟ",H26,0))</f>
        <v>0</v>
      </c>
    </row>
    <row r="421" spans="14:14">
      <c r="N421" s="48"/>
    </row>
    <row r="422" spans="14:14" ht="18.75">
      <c r="N422" s="50" t="str">
        <f>$A$3</f>
        <v>Α’ Εξάμηνο   -  ΑΙΘΟΥΣΑ : 30</v>
      </c>
    </row>
  </sheetData>
  <mergeCells count="10">
    <mergeCell ref="M204:N204"/>
    <mergeCell ref="B186:H186"/>
    <mergeCell ref="B194:H194"/>
    <mergeCell ref="A1:H1"/>
    <mergeCell ref="A3:H3"/>
    <mergeCell ref="B8:B9"/>
    <mergeCell ref="E8:E9"/>
    <mergeCell ref="F8:F9"/>
    <mergeCell ref="G8:G9"/>
    <mergeCell ref="H8:H9"/>
  </mergeCells>
  <dataValidations count="1">
    <dataValidation type="list" allowBlank="1" showInputMessage="1" showErrorMessage="1" sqref="D204:H204">
      <formula1>mathimata3</formula1>
    </dataValidation>
  </dataValidations>
  <printOptions horizontalCentered="1" verticalCentered="1"/>
  <pageMargins left="0" right="0" top="0" bottom="0" header="0" footer="0"/>
  <pageSetup paperSize="9" orientation="portrait" r:id="rId1"/>
  <rowBreaks count="13" manualBreakCount="13">
    <brk id="28" max="16383" man="1"/>
    <brk id="36" max="16383" man="1"/>
    <brk id="43" max="16383" man="1"/>
    <brk id="50" max="16383" man="1"/>
    <brk id="56" max="16383" man="1"/>
    <brk id="63" max="16383" man="1"/>
    <brk id="70" max="16383" man="1"/>
    <brk id="84" max="16383" man="1"/>
    <brk id="91" max="16383" man="1"/>
    <brk id="98" max="16383" man="1"/>
    <brk id="105" max="16383" man="1"/>
    <brk id="112" max="16383" man="1"/>
    <brk id="120" max="16383" man="1"/>
  </rowBreaks>
  <legacyDrawing r:id="rId2"/>
  <oleObjects>
    <oleObject progId="Word.Document.8" shapeId="46081" r:id="rId3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A1:R421"/>
  <sheetViews>
    <sheetView topLeftCell="A22" zoomScale="85" zoomScaleNormal="85" workbookViewId="0">
      <selection activeCell="K176" sqref="K176"/>
    </sheetView>
  </sheetViews>
  <sheetFormatPr defaultRowHeight="15"/>
  <cols>
    <col min="1" max="1" width="12.28515625" style="64" customWidth="1"/>
    <col min="2" max="2" width="25.28515625" style="64" customWidth="1"/>
    <col min="3" max="3" width="16.28515625" style="64" customWidth="1"/>
    <col min="4" max="4" width="16.140625" style="64" customWidth="1"/>
    <col min="5" max="5" width="15.140625" style="64" customWidth="1"/>
    <col min="6" max="6" width="15.7109375" style="64" customWidth="1"/>
    <col min="7" max="7" width="14.5703125" style="64" customWidth="1"/>
    <col min="8" max="8" width="15.85546875" style="64" customWidth="1"/>
    <col min="9" max="9" width="9.140625" style="64"/>
    <col min="10" max="10" width="10.28515625" style="64" bestFit="1" customWidth="1"/>
    <col min="11" max="11" width="9.140625" style="64"/>
    <col min="12" max="12" width="22.42578125" style="64" customWidth="1"/>
    <col min="13" max="13" width="26" style="64" customWidth="1"/>
    <col min="14" max="14" width="51.5703125" style="64" customWidth="1"/>
    <col min="15" max="15" width="9.28515625" style="64" customWidth="1"/>
    <col min="16" max="16" width="11.85546875" style="64" customWidth="1"/>
    <col min="17" max="17" width="9.140625" style="64"/>
    <col min="18" max="18" width="10.85546875" style="64" customWidth="1"/>
    <col min="19" max="16384" width="9.140625" style="64"/>
  </cols>
  <sheetData>
    <row r="1" spans="1:14" ht="23.25">
      <c r="A1" s="474" t="s">
        <v>107</v>
      </c>
      <c r="B1" s="474"/>
      <c r="C1" s="474"/>
      <c r="D1" s="474"/>
      <c r="E1" s="474"/>
      <c r="F1" s="474"/>
      <c r="G1" s="474"/>
      <c r="H1" s="474"/>
    </row>
    <row r="2" spans="1:14" ht="15.75">
      <c r="A2" s="93" t="s">
        <v>36</v>
      </c>
      <c r="B2" s="93"/>
      <c r="C2" s="93"/>
      <c r="D2" s="93"/>
      <c r="E2" s="93"/>
      <c r="F2" s="1"/>
      <c r="G2" s="93"/>
      <c r="H2" s="93"/>
    </row>
    <row r="3" spans="1:14" ht="18" customHeight="1">
      <c r="A3" s="475" t="s">
        <v>104</v>
      </c>
      <c r="B3" s="475"/>
      <c r="C3" s="475"/>
      <c r="D3" s="475"/>
      <c r="E3" s="475"/>
      <c r="F3" s="475"/>
      <c r="G3" s="475"/>
      <c r="H3" s="475"/>
    </row>
    <row r="4" spans="1:14">
      <c r="D4" s="117" t="s">
        <v>100</v>
      </c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476" t="s">
        <v>2</v>
      </c>
      <c r="C8" s="55" t="s">
        <v>3</v>
      </c>
      <c r="D8" s="7" t="s">
        <v>3</v>
      </c>
      <c r="E8" s="476" t="s">
        <v>5</v>
      </c>
      <c r="F8" s="476" t="s">
        <v>6</v>
      </c>
      <c r="G8" s="476" t="s">
        <v>7</v>
      </c>
      <c r="H8" s="476" t="s">
        <v>8</v>
      </c>
    </row>
    <row r="9" spans="1:14" ht="12" customHeight="1" thickBot="1">
      <c r="B9" s="477"/>
      <c r="C9" s="56" t="s">
        <v>35</v>
      </c>
      <c r="D9" s="9" t="s">
        <v>4</v>
      </c>
      <c r="E9" s="477"/>
      <c r="F9" s="477"/>
      <c r="G9" s="477"/>
      <c r="H9" s="477"/>
    </row>
    <row r="10" spans="1:14" ht="15.75">
      <c r="A10" s="8">
        <f>COUNTIF(B25:H157,B10)</f>
        <v>0</v>
      </c>
      <c r="B10" t="s">
        <v>117</v>
      </c>
      <c r="C10" s="11">
        <v>2</v>
      </c>
      <c r="D10" s="11"/>
      <c r="E10" s="10">
        <f t="shared" ref="E10:E24" si="0">C10+D10</f>
        <v>2</v>
      </c>
      <c r="F10" s="10">
        <f>ROUND(E10*15*0.15,0)</f>
        <v>5</v>
      </c>
      <c r="G10" s="89"/>
      <c r="H10" s="10"/>
      <c r="I10" s="64">
        <f>E10*15</f>
        <v>30</v>
      </c>
      <c r="J10" s="64">
        <f>A10-I10</f>
        <v>-30</v>
      </c>
      <c r="N10" s="122" t="str">
        <f>A1</f>
        <v>ΤΕΧΝΙΚΟΣ ΔΑΣΙΚΗΣ ΠΡΟΣΤΑΣΙΑΣ</v>
      </c>
    </row>
    <row r="11" spans="1:14" ht="15.75">
      <c r="A11" s="8">
        <f>COUNTIF(B26:H158,B11)</f>
        <v>0</v>
      </c>
      <c r="B11" t="s">
        <v>118</v>
      </c>
      <c r="C11" s="10">
        <v>4</v>
      </c>
      <c r="D11" s="10"/>
      <c r="E11" s="10">
        <f t="shared" si="0"/>
        <v>4</v>
      </c>
      <c r="F11" s="10">
        <f>ROUND(E11*15*0.15,0)</f>
        <v>9</v>
      </c>
      <c r="G11" s="128"/>
      <c r="H11" s="10"/>
      <c r="I11" s="64">
        <f t="shared" ref="I11:I24" si="1">E11*15</f>
        <v>60</v>
      </c>
      <c r="J11" s="64">
        <f t="shared" ref="J11:J24" si="2">A11-I11</f>
        <v>-60</v>
      </c>
      <c r="N11" s="123"/>
    </row>
    <row r="12" spans="1:14" ht="15.75">
      <c r="A12" s="8">
        <f>COUNTIF(B26:H158,B12)</f>
        <v>0</v>
      </c>
      <c r="B12" t="s">
        <v>119</v>
      </c>
      <c r="C12" s="10">
        <v>2</v>
      </c>
      <c r="D12" s="10"/>
      <c r="E12" s="10">
        <f t="shared" si="0"/>
        <v>2</v>
      </c>
      <c r="F12" s="10">
        <f t="shared" ref="F12:F24" si="3">ROUND(E12*15*0.15,0)</f>
        <v>5</v>
      </c>
      <c r="G12" s="128"/>
      <c r="H12" s="128"/>
      <c r="I12" s="64">
        <f t="shared" si="1"/>
        <v>30</v>
      </c>
      <c r="J12" s="64">
        <f t="shared" si="2"/>
        <v>-30</v>
      </c>
      <c r="N12" s="123" t="str">
        <f>A3</f>
        <v>Α’ Εξάμηνο   -  ΑΙΘΟΥΣΑ : 33</v>
      </c>
    </row>
    <row r="13" spans="1:14" ht="15.75">
      <c r="A13" s="8">
        <f>COUNTIF(B26:H158,B13)</f>
        <v>0</v>
      </c>
      <c r="B13" t="s">
        <v>120</v>
      </c>
      <c r="C13" s="10">
        <v>2</v>
      </c>
      <c r="D13" s="10"/>
      <c r="E13" s="10">
        <f t="shared" si="0"/>
        <v>2</v>
      </c>
      <c r="F13" s="10">
        <f t="shared" si="3"/>
        <v>5</v>
      </c>
      <c r="G13" s="10"/>
      <c r="H13" s="12"/>
      <c r="I13" s="64">
        <f t="shared" si="1"/>
        <v>30</v>
      </c>
      <c r="J13" s="64">
        <f t="shared" si="2"/>
        <v>-30</v>
      </c>
      <c r="N13" s="123"/>
    </row>
    <row r="14" spans="1:14" s="155" customFormat="1" ht="15.75">
      <c r="A14" s="8">
        <f>COUNTIF(B26:H158,B14)</f>
        <v>0</v>
      </c>
      <c r="B14" s="155" t="s">
        <v>146</v>
      </c>
      <c r="C14" s="128">
        <v>1</v>
      </c>
      <c r="D14" s="128"/>
      <c r="E14" s="128">
        <f t="shared" si="0"/>
        <v>1</v>
      </c>
      <c r="F14" s="128">
        <f t="shared" si="3"/>
        <v>2</v>
      </c>
      <c r="G14" s="128"/>
      <c r="H14" s="12"/>
      <c r="I14" s="99">
        <f t="shared" si="1"/>
        <v>15</v>
      </c>
      <c r="J14" s="155">
        <f t="shared" si="2"/>
        <v>-15</v>
      </c>
      <c r="N14" s="123"/>
    </row>
    <row r="15" spans="1:14" ht="28.5" customHeight="1">
      <c r="A15" s="8">
        <f>COUNTIF(B26:H158,B15)</f>
        <v>0</v>
      </c>
      <c r="B15" s="155" t="s">
        <v>147</v>
      </c>
      <c r="C15" s="10"/>
      <c r="D15" s="10">
        <v>2</v>
      </c>
      <c r="E15" s="10">
        <f>C15+D15</f>
        <v>2</v>
      </c>
      <c r="F15" s="10">
        <f t="shared" si="3"/>
        <v>5</v>
      </c>
      <c r="G15" s="10"/>
      <c r="H15" s="10"/>
      <c r="I15" s="64">
        <f t="shared" si="1"/>
        <v>30</v>
      </c>
      <c r="J15" s="64">
        <f t="shared" si="2"/>
        <v>-30</v>
      </c>
      <c r="N15" s="123" t="str">
        <f>D4</f>
        <v>ΣΧΟΛΙΚΗ ΧΡΟΝΙΑ 2020-2021</v>
      </c>
    </row>
    <row r="16" spans="1:14" s="155" customFormat="1" ht="28.5" customHeight="1">
      <c r="A16" s="8">
        <f>COUNTIF(B26:H158,B16)</f>
        <v>0</v>
      </c>
      <c r="B16" s="155" t="s">
        <v>148</v>
      </c>
      <c r="C16" s="128">
        <v>1</v>
      </c>
      <c r="D16" s="128"/>
      <c r="E16" s="128">
        <f>C16+D16</f>
        <v>1</v>
      </c>
      <c r="F16" s="128">
        <f>ROUND(E16*15*0.15,0)</f>
        <v>2</v>
      </c>
      <c r="G16" s="128"/>
      <c r="H16" s="128"/>
      <c r="I16" s="155">
        <f>E16*15</f>
        <v>15</v>
      </c>
      <c r="J16" s="155">
        <f>A16-I16</f>
        <v>-15</v>
      </c>
      <c r="N16" s="123"/>
    </row>
    <row r="17" spans="1:14" ht="16.5" thickBot="1">
      <c r="A17" s="8">
        <f>COUNTIF(B26:H158,B17)</f>
        <v>0</v>
      </c>
      <c r="B17" s="155" t="s">
        <v>149</v>
      </c>
      <c r="C17" s="10"/>
      <c r="D17" s="10">
        <v>1</v>
      </c>
      <c r="E17" s="10">
        <f t="shared" si="0"/>
        <v>1</v>
      </c>
      <c r="F17" s="10">
        <f t="shared" si="3"/>
        <v>2</v>
      </c>
      <c r="G17" s="10"/>
      <c r="H17" s="10"/>
      <c r="I17" s="64">
        <f t="shared" si="1"/>
        <v>15</v>
      </c>
      <c r="J17" s="64">
        <f t="shared" si="2"/>
        <v>-15</v>
      </c>
      <c r="N17" s="125"/>
    </row>
    <row r="18" spans="1:14" ht="27.75" customHeight="1">
      <c r="A18" s="8">
        <f>COUNTIF(B26:H158,B18)</f>
        <v>0</v>
      </c>
      <c r="B18" t="s">
        <v>37</v>
      </c>
      <c r="C18" s="10">
        <v>2</v>
      </c>
      <c r="D18" s="10"/>
      <c r="E18" s="10">
        <f t="shared" si="0"/>
        <v>2</v>
      </c>
      <c r="F18" s="10">
        <f t="shared" si="3"/>
        <v>5</v>
      </c>
      <c r="G18" s="10"/>
      <c r="H18" s="10"/>
      <c r="I18" s="64">
        <f t="shared" si="1"/>
        <v>30</v>
      </c>
      <c r="J18" s="64">
        <f t="shared" si="2"/>
        <v>-30</v>
      </c>
    </row>
    <row r="19" spans="1:14">
      <c r="A19" s="8">
        <f>COUNTIF(B26:H158,B19)</f>
        <v>0</v>
      </c>
      <c r="B19" t="s">
        <v>46</v>
      </c>
      <c r="C19" s="10"/>
      <c r="D19" s="10">
        <v>3</v>
      </c>
      <c r="E19" s="10">
        <f t="shared" si="0"/>
        <v>3</v>
      </c>
      <c r="F19" s="10">
        <f t="shared" si="3"/>
        <v>7</v>
      </c>
      <c r="G19" s="10"/>
      <c r="H19" s="10"/>
      <c r="I19" s="64">
        <f t="shared" si="1"/>
        <v>45</v>
      </c>
      <c r="J19" s="64">
        <f t="shared" si="2"/>
        <v>-45</v>
      </c>
    </row>
    <row r="20" spans="1:14">
      <c r="A20" s="8"/>
      <c r="B20" s="10"/>
      <c r="C20" s="10"/>
      <c r="D20" s="10"/>
      <c r="E20" s="10">
        <f t="shared" si="0"/>
        <v>0</v>
      </c>
      <c r="F20" s="10">
        <f t="shared" si="3"/>
        <v>0</v>
      </c>
      <c r="G20" s="10"/>
      <c r="H20" s="10"/>
      <c r="I20" s="64">
        <f t="shared" si="1"/>
        <v>0</v>
      </c>
      <c r="J20" s="64">
        <f t="shared" si="2"/>
        <v>0</v>
      </c>
    </row>
    <row r="21" spans="1:14">
      <c r="A21" s="8"/>
      <c r="B21" s="10"/>
      <c r="C21" s="10"/>
      <c r="D21" s="10"/>
      <c r="E21" s="10">
        <f t="shared" si="0"/>
        <v>0</v>
      </c>
      <c r="F21" s="10">
        <f t="shared" si="3"/>
        <v>0</v>
      </c>
      <c r="G21" s="10"/>
      <c r="H21" s="10"/>
      <c r="I21" s="64">
        <f t="shared" si="1"/>
        <v>0</v>
      </c>
      <c r="J21" s="64">
        <f t="shared" si="2"/>
        <v>0</v>
      </c>
    </row>
    <row r="22" spans="1:14">
      <c r="A22" s="8"/>
      <c r="B22" s="10"/>
      <c r="C22" s="10"/>
      <c r="D22" s="10"/>
      <c r="E22" s="10">
        <f t="shared" si="0"/>
        <v>0</v>
      </c>
      <c r="F22" s="10">
        <f t="shared" si="3"/>
        <v>0</v>
      </c>
      <c r="G22" s="12"/>
      <c r="H22" s="12"/>
      <c r="I22" s="64">
        <f t="shared" si="1"/>
        <v>0</v>
      </c>
      <c r="J22" s="64">
        <f t="shared" si="2"/>
        <v>0</v>
      </c>
    </row>
    <row r="23" spans="1:14">
      <c r="A23" s="8"/>
      <c r="B23" s="10"/>
      <c r="C23" s="10"/>
      <c r="D23" s="10"/>
      <c r="E23" s="10">
        <f t="shared" si="0"/>
        <v>0</v>
      </c>
      <c r="F23" s="10">
        <f t="shared" si="3"/>
        <v>0</v>
      </c>
      <c r="G23" s="10"/>
      <c r="H23" s="10"/>
      <c r="I23" s="64">
        <f t="shared" si="1"/>
        <v>0</v>
      </c>
      <c r="J23" s="64">
        <f t="shared" si="2"/>
        <v>0</v>
      </c>
    </row>
    <row r="24" spans="1:14">
      <c r="A24" s="8"/>
      <c r="B24" s="10"/>
      <c r="C24" s="10"/>
      <c r="D24" s="10"/>
      <c r="E24" s="10">
        <f t="shared" si="0"/>
        <v>0</v>
      </c>
      <c r="F24" s="10">
        <f t="shared" si="3"/>
        <v>0</v>
      </c>
      <c r="G24" s="10"/>
      <c r="H24" s="10"/>
      <c r="I24" s="64">
        <f t="shared" si="1"/>
        <v>0</v>
      </c>
      <c r="J24" s="64">
        <f t="shared" si="2"/>
        <v>0</v>
      </c>
    </row>
    <row r="25" spans="1:14">
      <c r="A25" s="64">
        <f>SUM(A10:A24)</f>
        <v>0</v>
      </c>
      <c r="C25" s="64">
        <f>SUM(C10:C24)</f>
        <v>14</v>
      </c>
      <c r="D25" s="64">
        <f>SUM(D12:D24)</f>
        <v>6</v>
      </c>
    </row>
    <row r="27" spans="1:14">
      <c r="E27" s="155" t="s">
        <v>121</v>
      </c>
    </row>
    <row r="29" spans="1:14" ht="31.5">
      <c r="A29" s="64">
        <v>1</v>
      </c>
      <c r="B29" s="5" t="s">
        <v>0</v>
      </c>
      <c r="C29" s="5" t="s">
        <v>1</v>
      </c>
      <c r="D29" s="5" t="str">
        <f>'Δ- ΣΤΕΛΕΧΟΣ ΔΙΟΙΚΗΣΗΣ '!D29</f>
        <v xml:space="preserve">ΔΕΥΤΕΡΑ   </v>
      </c>
      <c r="E29" s="5" t="str">
        <f>'Δ- ΣΤΕΛΕΧΟΣ ΔΙΟΙΚΗΣΗΣ '!E29</f>
        <v xml:space="preserve">ΤΡΙΤΗ </v>
      </c>
      <c r="F29" s="5" t="str">
        <f>'Δ- ΣΤΕΛΕΧΟΣ ΔΙΟΙΚΗΣΗΣ '!F29</f>
        <v xml:space="preserve">ΤΕΤΑΡΤΗ </v>
      </c>
      <c r="G29" s="5" t="str">
        <f>'Δ- ΣΤΕΛΕΧΟΣ ΔΙΟΙΚΗΣΗΣ '!G29</f>
        <v xml:space="preserve">ΠΕΜΠΤΗ  </v>
      </c>
      <c r="H29" s="5" t="str">
        <f>'Δ- ΣΤΕΛΕΧΟΣ ΔΙΟΙΚΗΣΗΣ '!H29</f>
        <v>ΠΑΡΑΣΚΕΥΗ 01/10/2021</v>
      </c>
    </row>
    <row r="30" spans="1:14">
      <c r="B30" s="6">
        <v>1</v>
      </c>
      <c r="C30" s="15" t="s">
        <v>11</v>
      </c>
      <c r="D30" s="78"/>
      <c r="E30" s="78"/>
      <c r="F30" s="31"/>
      <c r="G30" s="31"/>
      <c r="H30" s="31"/>
    </row>
    <row r="31" spans="1:14">
      <c r="B31" s="6">
        <v>2</v>
      </c>
      <c r="C31" s="15" t="s">
        <v>12</v>
      </c>
      <c r="D31" s="78"/>
      <c r="E31" s="78"/>
      <c r="F31" s="31"/>
      <c r="G31" s="31"/>
      <c r="H31" s="31"/>
    </row>
    <row r="32" spans="1:14">
      <c r="B32" s="6">
        <v>3</v>
      </c>
      <c r="C32" s="15" t="s">
        <v>13</v>
      </c>
      <c r="D32" s="78"/>
      <c r="E32" s="78"/>
      <c r="F32" s="31"/>
      <c r="G32" s="31"/>
      <c r="H32" s="31"/>
      <c r="L32" s="74"/>
    </row>
    <row r="33" spans="1:8">
      <c r="B33" s="6">
        <v>4</v>
      </c>
      <c r="C33" s="15" t="s">
        <v>14</v>
      </c>
      <c r="D33" s="78"/>
      <c r="E33" s="78"/>
      <c r="F33" s="31"/>
      <c r="G33" s="31"/>
      <c r="H33" s="31"/>
    </row>
    <row r="34" spans="1:8">
      <c r="B34" s="100">
        <v>5</v>
      </c>
      <c r="C34" s="15" t="s">
        <v>15</v>
      </c>
      <c r="D34" s="78"/>
      <c r="E34" s="78"/>
      <c r="F34" s="31"/>
      <c r="G34" s="31"/>
      <c r="H34" s="31"/>
    </row>
    <row r="36" spans="1:8" ht="31.5">
      <c r="A36" s="64">
        <v>2</v>
      </c>
      <c r="B36" s="5" t="s">
        <v>0</v>
      </c>
      <c r="C36" s="5" t="s">
        <v>1</v>
      </c>
      <c r="D36" s="5" t="str">
        <f>'Δ- ΣΤΕΛΕΧΟΣ ΔΙΟΙΚΗΣΗΣ '!D36</f>
        <v>ΔΕΥΤΕΡΑ  04/10/2021</v>
      </c>
      <c r="E36" s="5" t="str">
        <f>'Δ- ΣΤΕΛΕΧΟΣ ΔΙΟΙΚΗΣΗΣ '!E36</f>
        <v>ΤΡΙΤΗ 05/10/2021</v>
      </c>
      <c r="F36" s="5" t="str">
        <f>'Δ- ΣΤΕΛΕΧΟΣ ΔΙΟΙΚΗΣΗΣ '!F36</f>
        <v>ΤΕΤΑΡΤΗ 06/10/2021</v>
      </c>
      <c r="G36" s="5" t="str">
        <f>'Δ- ΣΤΕΛΕΧΟΣ ΔΙΟΙΚΗΣΗΣ '!G36</f>
        <v>ΠΕΜΠΤΗ  07/10/2021</v>
      </c>
      <c r="H36" s="5" t="str">
        <f>'Δ- ΣΤΕΛΕΧΟΣ ΔΙΟΙΚΗΣΗΣ '!H36</f>
        <v>ΠΑΡΑΣΚΕΥΗ 08/10/2021</v>
      </c>
    </row>
    <row r="37" spans="1:8">
      <c r="B37" s="6">
        <v>1</v>
      </c>
      <c r="C37" s="15" t="s">
        <v>11</v>
      </c>
      <c r="D37" s="31"/>
      <c r="E37" s="31"/>
      <c r="F37" s="31"/>
      <c r="G37" s="31"/>
      <c r="H37" s="31"/>
    </row>
    <row r="38" spans="1:8">
      <c r="B38" s="6">
        <v>2</v>
      </c>
      <c r="C38" s="15" t="s">
        <v>12</v>
      </c>
      <c r="D38" s="31"/>
      <c r="E38" s="31"/>
      <c r="F38" s="31"/>
      <c r="G38" s="31"/>
      <c r="H38" s="31"/>
    </row>
    <row r="39" spans="1:8">
      <c r="B39" s="6">
        <v>3</v>
      </c>
      <c r="C39" s="15" t="s">
        <v>13</v>
      </c>
      <c r="D39" s="31"/>
      <c r="E39" s="31"/>
      <c r="F39" s="31"/>
      <c r="G39" s="31"/>
      <c r="H39" s="31"/>
    </row>
    <row r="40" spans="1:8">
      <c r="B40" s="6">
        <v>4</v>
      </c>
      <c r="C40" s="15" t="s">
        <v>14</v>
      </c>
      <c r="D40" s="31"/>
      <c r="E40" s="31"/>
      <c r="F40" s="31"/>
      <c r="G40" s="31"/>
      <c r="H40" s="31"/>
    </row>
    <row r="41" spans="1:8">
      <c r="B41" s="100">
        <v>5</v>
      </c>
      <c r="C41" s="15" t="s">
        <v>15</v>
      </c>
      <c r="D41" s="2"/>
      <c r="E41" s="2"/>
      <c r="F41" s="2"/>
      <c r="G41" s="2"/>
      <c r="H41" s="2"/>
    </row>
    <row r="43" spans="1:8" ht="31.5">
      <c r="A43" s="64">
        <v>3</v>
      </c>
      <c r="B43" s="5" t="s">
        <v>0</v>
      </c>
      <c r="C43" s="5" t="s">
        <v>1</v>
      </c>
      <c r="D43" s="5" t="str">
        <f>'Δ- ΣΤΕΛΕΧΟΣ ΔΙΟΙΚΗΣΗΣ '!D43</f>
        <v>ΔΕΥΤΕΡΑ  14/2/2022</v>
      </c>
      <c r="E43" s="5" t="str">
        <f>'Δ- ΣΤΕΛΕΧΟΣ ΔΙΟΙΚΗΣΗΣ '!E43</f>
        <v>ΤΡΙΤΗ  15/2/2022</v>
      </c>
      <c r="F43" s="5" t="str">
        <f>'Δ- ΣΤΕΛΕΧΟΣ ΔΙΟΙΚΗΣΗΣ '!F43</f>
        <v>ΤΕΤΑΡΤΗ  16/2/2022</v>
      </c>
      <c r="G43" s="5" t="str">
        <f>'Δ- ΣΤΕΛΕΧΟΣ ΔΙΟΙΚΗΣΗΣ '!G43</f>
        <v>ΠΕΜΠΤΗ  17/2/2022</v>
      </c>
      <c r="H43" s="5" t="str">
        <f>'Δ- ΣΤΕΛΕΧΟΣ ΔΙΟΙΚΗΣΗΣ '!H43</f>
        <v>ΠΑΡΑΣΚΕΥΗ  18/2/2022</v>
      </c>
    </row>
    <row r="44" spans="1:8">
      <c r="B44" s="6">
        <v>1</v>
      </c>
      <c r="C44" s="15" t="s">
        <v>11</v>
      </c>
      <c r="D44" s="31"/>
      <c r="E44" s="31"/>
      <c r="F44" s="31"/>
      <c r="G44" s="31"/>
      <c r="H44" s="31"/>
    </row>
    <row r="45" spans="1:8">
      <c r="B45" s="6">
        <v>2</v>
      </c>
      <c r="C45" s="15" t="s">
        <v>12</v>
      </c>
      <c r="D45" s="31"/>
      <c r="E45" s="31"/>
      <c r="F45" s="31"/>
      <c r="G45" s="31"/>
      <c r="H45" s="31"/>
    </row>
    <row r="46" spans="1:8">
      <c r="B46" s="6">
        <v>3</v>
      </c>
      <c r="C46" s="15" t="s">
        <v>13</v>
      </c>
      <c r="D46" s="31"/>
      <c r="E46" s="31"/>
      <c r="F46" s="31"/>
      <c r="G46" s="31"/>
      <c r="H46" s="31"/>
    </row>
    <row r="47" spans="1:8">
      <c r="B47" s="6">
        <v>4</v>
      </c>
      <c r="C47" s="15" t="s">
        <v>14</v>
      </c>
      <c r="D47" s="31"/>
      <c r="E47" s="31"/>
      <c r="F47" s="31"/>
      <c r="G47" s="31"/>
      <c r="H47" s="31"/>
    </row>
    <row r="48" spans="1:8">
      <c r="B48" s="100">
        <v>5</v>
      </c>
      <c r="C48" s="15" t="s">
        <v>15</v>
      </c>
      <c r="D48" s="31"/>
      <c r="E48" s="31"/>
      <c r="F48" s="31"/>
      <c r="G48" s="31"/>
      <c r="H48" s="31"/>
    </row>
    <row r="50" spans="1:8" ht="31.5">
      <c r="B50" s="5" t="s">
        <v>0</v>
      </c>
      <c r="C50" s="5" t="s">
        <v>1</v>
      </c>
      <c r="D50" s="5" t="str">
        <f>'Δ- ΣΤΕΛΕΧΟΣ ΔΙΟΙΚΗΣΗΣ '!D50</f>
        <v>ΔΕΥΤΕΡΑ  21/2/2022</v>
      </c>
      <c r="E50" s="5" t="str">
        <f>'Δ- ΣΤΕΛΕΧΟΣ ΔΙΟΙΚΗΣΗΣ '!E50</f>
        <v>ΤΡΙΤΗ 22/2/2022</v>
      </c>
      <c r="F50" s="5" t="str">
        <f>'Δ- ΣΤΕΛΕΧΟΣ ΔΙΟΙΚΗΣΗΣ '!F50</f>
        <v>ΤΕΤΑΡΤΗ  23/2/2022</v>
      </c>
      <c r="G50" s="5" t="str">
        <f>'Δ- ΣΤΕΛΕΧΟΣ ΔΙΟΙΚΗΣΗΣ '!G50</f>
        <v>ΠΕΜΠΤΗ  24/2/2022</v>
      </c>
      <c r="H50" s="5" t="str">
        <f>'Δ- ΣΤΕΛΕΧΟΣ ΔΙΟΙΚΗΣΗΣ '!H50</f>
        <v>ΠΑΡΑΣΚΕΥΗ  25/2/2022</v>
      </c>
    </row>
    <row r="51" spans="1:8">
      <c r="A51" s="64">
        <v>4</v>
      </c>
      <c r="B51" s="6">
        <v>1</v>
      </c>
      <c r="C51" s="15" t="s">
        <v>11</v>
      </c>
      <c r="D51" s="31"/>
      <c r="E51" s="31"/>
      <c r="F51" s="31"/>
      <c r="G51" s="31"/>
      <c r="H51" s="31"/>
    </row>
    <row r="52" spans="1:8">
      <c r="B52" s="6">
        <v>2</v>
      </c>
      <c r="C52" s="15" t="s">
        <v>12</v>
      </c>
      <c r="D52" s="31"/>
      <c r="E52" s="31"/>
      <c r="F52" s="31"/>
      <c r="G52" s="31"/>
      <c r="H52" s="31"/>
    </row>
    <row r="53" spans="1:8">
      <c r="B53" s="6">
        <v>3</v>
      </c>
      <c r="C53" s="15" t="s">
        <v>13</v>
      </c>
      <c r="D53" s="31"/>
      <c r="E53" s="31"/>
      <c r="F53" s="31"/>
      <c r="G53" s="31"/>
      <c r="H53" s="31"/>
    </row>
    <row r="54" spans="1:8">
      <c r="B54" s="6">
        <v>4</v>
      </c>
      <c r="C54" s="15" t="s">
        <v>14</v>
      </c>
      <c r="D54" s="31"/>
      <c r="E54" s="31"/>
      <c r="F54" s="31"/>
      <c r="G54" s="31"/>
      <c r="H54" s="31"/>
    </row>
    <row r="55" spans="1:8">
      <c r="B55" s="100">
        <v>5</v>
      </c>
      <c r="C55" s="15" t="s">
        <v>15</v>
      </c>
      <c r="D55" s="31"/>
      <c r="E55" s="31"/>
      <c r="F55" s="31"/>
      <c r="G55" s="31"/>
      <c r="H55" s="31"/>
    </row>
    <row r="56" spans="1:8" ht="15.75">
      <c r="A56" s="64">
        <v>5</v>
      </c>
      <c r="B56" s="5" t="s">
        <v>0</v>
      </c>
      <c r="C56" s="5" t="s">
        <v>1</v>
      </c>
      <c r="D56" s="5">
        <f>'Δ- ΣΤΕΛΕΧΟΣ ΔΙΟΙΚΗΣΗΣ '!D56</f>
        <v>0</v>
      </c>
      <c r="E56" s="5">
        <f>'Δ- ΣΤΕΛΕΧΟΣ ΔΙΟΙΚΗΣΗΣ '!E56</f>
        <v>0</v>
      </c>
      <c r="F56" s="5">
        <f>'Δ- ΣΤΕΛΕΧΟΣ ΔΙΟΙΚΗΣΗΣ '!F56</f>
        <v>0</v>
      </c>
      <c r="G56" s="5">
        <f>'Δ- ΣΤΕΛΕΧΟΣ ΔΙΟΙΚΗΣΗΣ '!G56</f>
        <v>0</v>
      </c>
      <c r="H56" s="5">
        <f>'Δ- ΣΤΕΛΕΧΟΣ ΔΙΟΙΚΗΣΗΣ '!H56</f>
        <v>0</v>
      </c>
    </row>
    <row r="57" spans="1:8">
      <c r="B57" s="6">
        <v>1</v>
      </c>
      <c r="C57" s="15" t="s">
        <v>11</v>
      </c>
      <c r="D57" s="31"/>
      <c r="E57" s="31"/>
      <c r="F57" s="78" t="s">
        <v>150</v>
      </c>
      <c r="G57" s="31"/>
      <c r="H57" s="31"/>
    </row>
    <row r="58" spans="1:8">
      <c r="B58" s="6">
        <v>2</v>
      </c>
      <c r="C58" s="15" t="s">
        <v>12</v>
      </c>
      <c r="D58" s="31"/>
      <c r="E58" s="31"/>
      <c r="F58" s="31"/>
      <c r="G58" s="31"/>
      <c r="H58" s="31"/>
    </row>
    <row r="59" spans="1:8">
      <c r="B59" s="6">
        <v>3</v>
      </c>
      <c r="C59" s="15" t="s">
        <v>13</v>
      </c>
      <c r="D59" s="31"/>
      <c r="E59" s="31"/>
      <c r="F59" s="31"/>
      <c r="G59" s="31"/>
      <c r="H59" s="31"/>
    </row>
    <row r="60" spans="1:8">
      <c r="B60" s="6">
        <v>4</v>
      </c>
      <c r="C60" s="15" t="s">
        <v>14</v>
      </c>
      <c r="D60" s="31"/>
      <c r="E60" s="31"/>
      <c r="F60" s="31"/>
      <c r="G60" s="31"/>
      <c r="H60" s="31"/>
    </row>
    <row r="61" spans="1:8">
      <c r="B61" s="100">
        <v>5</v>
      </c>
      <c r="C61" s="15" t="s">
        <v>15</v>
      </c>
      <c r="D61" s="31"/>
      <c r="E61" s="31"/>
      <c r="F61" s="31"/>
      <c r="G61" s="31"/>
      <c r="H61" s="31"/>
    </row>
    <row r="63" spans="1:8" ht="15.75">
      <c r="A63" s="64">
        <v>6</v>
      </c>
      <c r="B63" s="5" t="s">
        <v>0</v>
      </c>
      <c r="C63" s="5" t="s">
        <v>1</v>
      </c>
      <c r="D63" s="5">
        <f>'Δ- ΣΤΕΛΕΧΟΣ ΔΙΟΙΚΗΣΗΣ '!D63</f>
        <v>0</v>
      </c>
      <c r="E63" s="5">
        <f>'Δ- ΣΤΕΛΕΧΟΣ ΔΙΟΙΚΗΣΗΣ '!E63</f>
        <v>0</v>
      </c>
      <c r="F63" s="5">
        <f>'Δ- ΣΤΕΛΕΧΟΣ ΔΙΟΙΚΗΣΗΣ '!F63</f>
        <v>0</v>
      </c>
      <c r="G63" s="5">
        <f>'Δ- ΣΤΕΛΕΧΟΣ ΔΙΟΙΚΗΣΗΣ '!G63</f>
        <v>0</v>
      </c>
      <c r="H63" s="5">
        <f>'Δ- ΣΤΕΛΕΧΟΣ ΔΙΟΙΚΗΣΗΣ '!H63</f>
        <v>0</v>
      </c>
    </row>
    <row r="64" spans="1:8">
      <c r="B64" s="6">
        <v>1</v>
      </c>
      <c r="C64" s="15" t="s">
        <v>11</v>
      </c>
      <c r="D64" s="31"/>
      <c r="E64" s="31"/>
      <c r="F64" s="31"/>
      <c r="G64" s="31"/>
      <c r="H64" s="31"/>
    </row>
    <row r="65" spans="1:10">
      <c r="B65" s="6">
        <v>2</v>
      </c>
      <c r="C65" s="15" t="s">
        <v>12</v>
      </c>
      <c r="D65" s="31"/>
      <c r="E65" s="31"/>
      <c r="F65" s="31"/>
      <c r="G65" s="31"/>
      <c r="H65" s="31"/>
    </row>
    <row r="66" spans="1:10">
      <c r="B66" s="6">
        <v>3</v>
      </c>
      <c r="C66" s="15" t="s">
        <v>13</v>
      </c>
      <c r="D66" s="31"/>
      <c r="E66" s="31"/>
      <c r="F66" s="31"/>
      <c r="G66" s="31"/>
      <c r="H66" s="31"/>
    </row>
    <row r="67" spans="1:10">
      <c r="B67" s="6">
        <v>4</v>
      </c>
      <c r="C67" s="15" t="s">
        <v>14</v>
      </c>
      <c r="D67" s="31"/>
      <c r="E67" s="31"/>
      <c r="F67" s="31"/>
      <c r="G67" s="31"/>
      <c r="H67" s="31"/>
    </row>
    <row r="68" spans="1:10">
      <c r="B68" s="100">
        <v>5</v>
      </c>
      <c r="C68" s="15" t="s">
        <v>15</v>
      </c>
      <c r="D68" s="31"/>
      <c r="E68" s="31"/>
      <c r="F68" s="31"/>
      <c r="G68" s="31"/>
      <c r="H68" s="31"/>
    </row>
    <row r="70" spans="1:10" ht="15.75">
      <c r="A70" s="64">
        <v>7</v>
      </c>
      <c r="B70" s="5" t="s">
        <v>0</v>
      </c>
      <c r="C70" s="5" t="s">
        <v>1</v>
      </c>
      <c r="D70" s="5">
        <f>'Δ- ΣΤΕΛΕΧΟΣ ΔΙΟΙΚΗΣΗΣ '!D70</f>
        <v>0</v>
      </c>
      <c r="E70" s="5">
        <f>'Δ- ΣΤΕΛΕΧΟΣ ΔΙΟΙΚΗΣΗΣ '!E70</f>
        <v>0</v>
      </c>
      <c r="F70" s="5">
        <f>'Δ- ΣΤΕΛΕΧΟΣ ΔΙΟΙΚΗΣΗΣ '!F70</f>
        <v>0</v>
      </c>
      <c r="G70" s="5">
        <f>'Δ- ΣΤΕΛΕΧΟΣ ΔΙΟΙΚΗΣΗΣ '!G70</f>
        <v>0</v>
      </c>
      <c r="H70" s="5">
        <f>'Δ- ΣΤΕΛΕΧΟΣ ΔΙΟΙΚΗΣΗΣ '!H70</f>
        <v>0</v>
      </c>
    </row>
    <row r="71" spans="1:10">
      <c r="B71" s="6">
        <v>1</v>
      </c>
      <c r="C71" s="15" t="s">
        <v>11</v>
      </c>
      <c r="D71" s="31"/>
      <c r="E71" s="31"/>
      <c r="F71" s="31"/>
      <c r="G71" s="31"/>
      <c r="H71" s="31"/>
    </row>
    <row r="72" spans="1:10">
      <c r="B72" s="6">
        <v>2</v>
      </c>
      <c r="C72" s="15" t="s">
        <v>12</v>
      </c>
      <c r="D72" s="31"/>
      <c r="E72" s="31"/>
      <c r="F72" s="31"/>
      <c r="G72" s="31"/>
      <c r="H72" s="31"/>
    </row>
    <row r="73" spans="1:10">
      <c r="B73" s="6">
        <v>3</v>
      </c>
      <c r="C73" s="15" t="s">
        <v>13</v>
      </c>
      <c r="D73" s="31"/>
      <c r="E73" s="31"/>
      <c r="F73" s="31"/>
      <c r="G73" s="31"/>
      <c r="H73" s="31"/>
    </row>
    <row r="74" spans="1:10">
      <c r="B74" s="6">
        <v>4</v>
      </c>
      <c r="C74" s="15" t="s">
        <v>14</v>
      </c>
      <c r="D74" s="31"/>
      <c r="E74" s="31"/>
      <c r="F74" s="31"/>
      <c r="G74" s="31"/>
      <c r="H74" s="31"/>
    </row>
    <row r="75" spans="1:10">
      <c r="B75" s="100">
        <v>5</v>
      </c>
      <c r="C75" s="15" t="s">
        <v>15</v>
      </c>
      <c r="D75" s="31"/>
      <c r="E75" s="31"/>
      <c r="F75" s="31"/>
      <c r="G75" s="31"/>
      <c r="H75" s="31"/>
    </row>
    <row r="76" spans="1:10">
      <c r="D76" s="14"/>
      <c r="E76" s="14"/>
      <c r="F76" s="14"/>
      <c r="G76" s="14"/>
      <c r="H76" s="14"/>
    </row>
    <row r="77" spans="1:10" ht="15.75">
      <c r="A77" s="64">
        <v>8</v>
      </c>
      <c r="B77" s="5" t="s">
        <v>0</v>
      </c>
      <c r="C77" s="5" t="s">
        <v>1</v>
      </c>
      <c r="D77" s="5">
        <f>'Δ- ΣΤΕΛΕΧΟΣ ΔΙΟΙΚΗΣΗΣ '!D77</f>
        <v>0</v>
      </c>
      <c r="E77" s="5">
        <f>'Δ- ΣΤΕΛΕΧΟΣ ΔΙΟΙΚΗΣΗΣ '!E77</f>
        <v>0</v>
      </c>
      <c r="F77" s="5">
        <f>'Δ- ΣΤΕΛΕΧΟΣ ΔΙΟΙΚΗΣΗΣ '!F77</f>
        <v>0</v>
      </c>
      <c r="G77" s="5">
        <f>'Δ- ΣΤΕΛΕΧΟΣ ΔΙΟΙΚΗΣΗΣ '!G77</f>
        <v>0</v>
      </c>
      <c r="H77" s="5">
        <f>'Δ- ΣΤΕΛΕΧΟΣ ΔΙΟΙΚΗΣΗΣ '!H77</f>
        <v>0</v>
      </c>
    </row>
    <row r="78" spans="1:10">
      <c r="B78" s="6">
        <v>1</v>
      </c>
      <c r="C78" s="15" t="s">
        <v>11</v>
      </c>
      <c r="D78" s="31"/>
      <c r="E78" s="31"/>
      <c r="F78" s="31"/>
      <c r="G78" s="31"/>
      <c r="H78" s="31"/>
    </row>
    <row r="79" spans="1:10">
      <c r="B79" s="6">
        <v>2</v>
      </c>
      <c r="C79" s="15" t="s">
        <v>12</v>
      </c>
      <c r="D79" s="31"/>
      <c r="E79" s="31"/>
      <c r="F79" s="31"/>
      <c r="G79" s="31"/>
      <c r="H79" s="31"/>
    </row>
    <row r="80" spans="1:10">
      <c r="B80" s="6">
        <v>3</v>
      </c>
      <c r="C80" s="15" t="s">
        <v>13</v>
      </c>
      <c r="D80" s="31"/>
      <c r="E80" s="31"/>
      <c r="F80" s="31"/>
      <c r="G80" s="31"/>
      <c r="H80" s="31"/>
      <c r="J80" s="31"/>
    </row>
    <row r="81" spans="1:8">
      <c r="B81" s="6">
        <v>4</v>
      </c>
      <c r="C81" s="15" t="s">
        <v>14</v>
      </c>
      <c r="D81" s="31"/>
      <c r="E81" s="31"/>
      <c r="F81" s="31"/>
      <c r="G81" s="31"/>
      <c r="H81" s="31"/>
    </row>
    <row r="82" spans="1:8">
      <c r="B82" s="100">
        <v>5</v>
      </c>
      <c r="C82" s="15" t="s">
        <v>15</v>
      </c>
      <c r="D82" s="31"/>
      <c r="E82" s="31"/>
      <c r="F82" s="31"/>
      <c r="G82" s="31"/>
    </row>
    <row r="84" spans="1:8" ht="15.75">
      <c r="A84" s="64">
        <v>9</v>
      </c>
      <c r="B84" s="5" t="s">
        <v>0</v>
      </c>
      <c r="C84" s="5" t="s">
        <v>1</v>
      </c>
      <c r="D84" s="5">
        <f>'Δ- ΣΤΕΛΕΧΟΣ ΔΙΟΙΚΗΣΗΣ '!D84</f>
        <v>0</v>
      </c>
      <c r="E84" s="5">
        <f>'Δ- ΣΤΕΛΕΧΟΣ ΔΙΟΙΚΗΣΗΣ '!E84</f>
        <v>0</v>
      </c>
      <c r="F84" s="5">
        <f>'Δ- ΣΤΕΛΕΧΟΣ ΔΙΟΙΚΗΣΗΣ '!F84</f>
        <v>0</v>
      </c>
      <c r="G84" s="5">
        <f>'Δ- ΣΤΕΛΕΧΟΣ ΔΙΟΙΚΗΣΗΣ '!G84</f>
        <v>0</v>
      </c>
      <c r="H84" s="5">
        <f>'Δ- ΣΤΕΛΕΧΟΣ ΔΙΟΙΚΗΣΗΣ '!H84</f>
        <v>0</v>
      </c>
    </row>
    <row r="85" spans="1:8">
      <c r="B85" s="6">
        <v>1</v>
      </c>
      <c r="C85" s="15" t="s">
        <v>11</v>
      </c>
      <c r="D85" s="31"/>
      <c r="E85" s="78"/>
      <c r="F85" s="31"/>
      <c r="G85" s="31"/>
      <c r="H85" s="31"/>
    </row>
    <row r="86" spans="1:8">
      <c r="B86" s="6">
        <v>2</v>
      </c>
      <c r="C86" s="15" t="s">
        <v>12</v>
      </c>
      <c r="D86" s="31"/>
      <c r="E86" s="78"/>
      <c r="F86" s="31"/>
      <c r="G86" s="31"/>
      <c r="H86" s="31"/>
    </row>
    <row r="87" spans="1:8">
      <c r="B87" s="6">
        <v>3</v>
      </c>
      <c r="C87" s="15" t="s">
        <v>13</v>
      </c>
      <c r="D87" s="31"/>
      <c r="E87" s="78"/>
      <c r="F87" s="31"/>
      <c r="G87" s="31"/>
      <c r="H87" s="31"/>
    </row>
    <row r="88" spans="1:8">
      <c r="B88" s="6">
        <v>4</v>
      </c>
      <c r="C88" s="15" t="s">
        <v>14</v>
      </c>
      <c r="D88" s="31"/>
      <c r="E88" s="78"/>
      <c r="F88" s="31"/>
      <c r="G88" s="31"/>
      <c r="H88" s="31"/>
    </row>
    <row r="89" spans="1:8">
      <c r="B89" s="100">
        <v>5</v>
      </c>
      <c r="C89" s="15" t="s">
        <v>15</v>
      </c>
      <c r="D89" s="31"/>
      <c r="E89" s="31"/>
      <c r="F89" s="31"/>
      <c r="G89" s="31"/>
      <c r="H89" s="31"/>
    </row>
    <row r="91" spans="1:8" ht="15.75">
      <c r="A91" s="64">
        <v>10</v>
      </c>
      <c r="B91" s="224" t="s">
        <v>0</v>
      </c>
      <c r="C91" s="224" t="s">
        <v>1</v>
      </c>
      <c r="D91" s="224">
        <f>'Δ- ΣΤΕΛΕΧΟΣ ΔΙΟΙΚΗΣΗΣ '!D91</f>
        <v>0</v>
      </c>
      <c r="E91" s="224">
        <f>'Δ- ΣΤΕΛΕΧΟΣ ΔΙΟΙΚΗΣΗΣ '!E91</f>
        <v>0</v>
      </c>
      <c r="F91" s="224">
        <f>'Δ- ΣΤΕΛΕΧΟΣ ΔΙΟΙΚΗΣΗΣ '!F91</f>
        <v>0</v>
      </c>
      <c r="G91" s="224">
        <f>'Δ- ΣΤΕΛΕΧΟΣ ΔΙΟΙΚΗΣΗΣ '!G91</f>
        <v>0</v>
      </c>
      <c r="H91" s="224">
        <f>'Δ- ΣΤΕΛΕΧΟΣ ΔΙΟΙΚΗΣΗΣ '!H91</f>
        <v>0</v>
      </c>
    </row>
    <row r="92" spans="1:8">
      <c r="B92" s="6">
        <v>1</v>
      </c>
      <c r="C92" s="15" t="s">
        <v>11</v>
      </c>
      <c r="D92" s="31"/>
      <c r="E92" s="31"/>
      <c r="F92" s="31"/>
      <c r="G92" s="31"/>
      <c r="H92" s="31"/>
    </row>
    <row r="93" spans="1:8">
      <c r="B93" s="6">
        <v>2</v>
      </c>
      <c r="C93" s="15" t="s">
        <v>12</v>
      </c>
      <c r="D93" s="31"/>
      <c r="E93" s="31"/>
      <c r="F93" s="31"/>
      <c r="G93" s="31"/>
      <c r="H93" s="31"/>
    </row>
    <row r="94" spans="1:8">
      <c r="B94" s="6">
        <v>3</v>
      </c>
      <c r="C94" s="15" t="s">
        <v>13</v>
      </c>
      <c r="D94" s="31"/>
      <c r="E94" s="31"/>
      <c r="F94" s="31"/>
      <c r="G94" s="31"/>
      <c r="H94" s="31"/>
    </row>
    <row r="95" spans="1:8">
      <c r="B95" s="6">
        <v>4</v>
      </c>
      <c r="C95" s="15" t="s">
        <v>14</v>
      </c>
      <c r="D95" s="31"/>
      <c r="E95" s="31"/>
      <c r="F95" s="31"/>
      <c r="G95" s="31"/>
      <c r="H95" s="31"/>
    </row>
    <row r="96" spans="1:8">
      <c r="B96" s="100">
        <v>5</v>
      </c>
      <c r="C96" s="15" t="s">
        <v>15</v>
      </c>
      <c r="D96" s="31"/>
      <c r="E96" s="31"/>
      <c r="F96" s="31"/>
      <c r="G96" s="31"/>
      <c r="H96" s="31"/>
    </row>
    <row r="98" spans="1:8" ht="15.75">
      <c r="A98" s="64">
        <v>11</v>
      </c>
      <c r="B98" s="224" t="s">
        <v>0</v>
      </c>
      <c r="C98" s="224" t="s">
        <v>1</v>
      </c>
      <c r="D98" s="224">
        <f>'Δ- ΣΤΕΛΕΧΟΣ ΔΙΟΙΚΗΣΗΣ '!D98</f>
        <v>0</v>
      </c>
      <c r="E98" s="224">
        <f>'Δ- ΣΤΕΛΕΧΟΣ ΔΙΟΙΚΗΣΗΣ '!E98</f>
        <v>0</v>
      </c>
      <c r="F98" s="224">
        <f>'Δ- ΣΤΕΛΕΧΟΣ ΔΙΟΙΚΗΣΗΣ '!F98</f>
        <v>0</v>
      </c>
      <c r="G98" s="224">
        <f>'Δ- ΣΤΕΛΕΧΟΣ ΔΙΟΙΚΗΣΗΣ '!G98</f>
        <v>0</v>
      </c>
      <c r="H98" s="224">
        <f>'Δ- ΣΤΕΛΕΧΟΣ ΔΙΟΙΚΗΣΗΣ '!H98</f>
        <v>0</v>
      </c>
    </row>
    <row r="99" spans="1:8">
      <c r="B99" s="6">
        <v>1</v>
      </c>
      <c r="C99" s="15" t="s">
        <v>11</v>
      </c>
      <c r="D99" s="31"/>
      <c r="E99" s="31"/>
      <c r="F99" s="31"/>
      <c r="G99" s="31"/>
      <c r="H99" s="31"/>
    </row>
    <row r="100" spans="1:8">
      <c r="B100" s="6">
        <v>2</v>
      </c>
      <c r="C100" s="15" t="s">
        <v>12</v>
      </c>
      <c r="D100" s="31"/>
      <c r="E100" s="31"/>
      <c r="F100" s="31"/>
      <c r="G100" s="31"/>
      <c r="H100" s="31"/>
    </row>
    <row r="101" spans="1:8">
      <c r="B101" s="6">
        <v>3</v>
      </c>
      <c r="C101" s="15" t="s">
        <v>13</v>
      </c>
      <c r="D101" s="31"/>
      <c r="E101" s="31"/>
      <c r="F101" s="31"/>
      <c r="G101" s="31"/>
      <c r="H101" s="31"/>
    </row>
    <row r="102" spans="1:8">
      <c r="B102" s="6">
        <v>4</v>
      </c>
      <c r="C102" s="15" t="s">
        <v>14</v>
      </c>
      <c r="D102" s="31"/>
      <c r="E102" s="31"/>
      <c r="F102" s="31"/>
      <c r="G102" s="31"/>
      <c r="H102" s="31"/>
    </row>
    <row r="103" spans="1:8">
      <c r="B103" s="100">
        <v>5</v>
      </c>
      <c r="C103" s="15" t="s">
        <v>15</v>
      </c>
      <c r="D103" s="31"/>
      <c r="E103" s="31"/>
      <c r="F103" s="31"/>
      <c r="G103" s="31"/>
      <c r="H103" s="31"/>
    </row>
    <row r="105" spans="1:8" ht="15.75">
      <c r="A105" s="64">
        <v>12</v>
      </c>
      <c r="B105" s="5" t="s">
        <v>0</v>
      </c>
      <c r="C105" s="5" t="s">
        <v>1</v>
      </c>
      <c r="D105" s="5">
        <f>'Δ- ΣΤΕΛΕΧΟΣ ΔΙΟΙΚΗΣΗΣ '!D105</f>
        <v>0</v>
      </c>
      <c r="E105" s="5">
        <f>'Δ- ΣΤΕΛΕΧΟΣ ΔΙΟΙΚΗΣΗΣ '!E105</f>
        <v>0</v>
      </c>
      <c r="F105" s="5">
        <f>'Δ- ΣΤΕΛΕΧΟΣ ΔΙΟΙΚΗΣΗΣ '!F105</f>
        <v>0</v>
      </c>
      <c r="G105" s="5">
        <f>'Δ- ΣΤΕΛΕΧΟΣ ΔΙΟΙΚΗΣΗΣ '!G105</f>
        <v>0</v>
      </c>
      <c r="H105" s="5">
        <f>'Δ- ΣΤΕΛΕΧΟΣ ΔΙΟΙΚΗΣΗΣ '!H105</f>
        <v>0</v>
      </c>
    </row>
    <row r="106" spans="1:8">
      <c r="B106" s="6">
        <v>1</v>
      </c>
      <c r="C106" s="15" t="s">
        <v>11</v>
      </c>
      <c r="D106" s="31"/>
      <c r="E106" s="31"/>
      <c r="F106" s="31"/>
      <c r="G106" s="31"/>
      <c r="H106" s="31"/>
    </row>
    <row r="107" spans="1:8">
      <c r="B107" s="6">
        <v>2</v>
      </c>
      <c r="C107" s="15" t="s">
        <v>12</v>
      </c>
      <c r="D107" s="31"/>
      <c r="E107" s="31"/>
      <c r="F107" s="31"/>
      <c r="G107" s="31"/>
      <c r="H107" s="31"/>
    </row>
    <row r="108" spans="1:8">
      <c r="B108" s="6">
        <v>3</v>
      </c>
      <c r="C108" s="15" t="s">
        <v>13</v>
      </c>
      <c r="D108" s="31"/>
      <c r="E108" s="31"/>
      <c r="F108" s="31"/>
      <c r="G108" s="31"/>
      <c r="H108" s="31"/>
    </row>
    <row r="109" spans="1:8">
      <c r="B109" s="6">
        <v>4</v>
      </c>
      <c r="C109" s="15" t="s">
        <v>14</v>
      </c>
      <c r="D109" s="31"/>
      <c r="E109" s="31"/>
      <c r="F109" s="31"/>
      <c r="G109" s="31"/>
      <c r="H109" s="31"/>
    </row>
    <row r="110" spans="1:8">
      <c r="B110" s="100">
        <v>5</v>
      </c>
      <c r="C110" s="15"/>
      <c r="D110" s="31"/>
      <c r="E110" s="31"/>
      <c r="F110" s="31"/>
      <c r="G110" s="31"/>
      <c r="H110" s="31"/>
    </row>
    <row r="112" spans="1:8" ht="15.75">
      <c r="A112" s="64">
        <v>13</v>
      </c>
      <c r="B112" s="5" t="s">
        <v>0</v>
      </c>
      <c r="C112" s="5" t="s">
        <v>1</v>
      </c>
      <c r="D112" s="5">
        <f>'Δ- ΣΤΕΛΕΧΟΣ ΔΙΟΙΚΗΣΗΣ '!D112</f>
        <v>0</v>
      </c>
      <c r="E112" s="5">
        <f>'Δ- ΣΤΕΛΕΧΟΣ ΔΙΟΙΚΗΣΗΣ '!E112</f>
        <v>0</v>
      </c>
      <c r="F112" s="5">
        <f>'Δ- ΣΤΕΛΕΧΟΣ ΔΙΟΙΚΗΣΗΣ '!F112</f>
        <v>0</v>
      </c>
      <c r="G112" s="5">
        <f>'Δ- ΣΤΕΛΕΧΟΣ ΔΙΟΙΚΗΣΗΣ '!G112</f>
        <v>0</v>
      </c>
      <c r="H112" s="5">
        <f>'Δ- ΣΤΕΛΕΧΟΣ ΔΙΟΙΚΗΣΗΣ '!H112</f>
        <v>0</v>
      </c>
    </row>
    <row r="113" spans="1:8">
      <c r="B113" s="6">
        <v>1</v>
      </c>
      <c r="C113" s="15" t="s">
        <v>11</v>
      </c>
      <c r="D113" s="78"/>
      <c r="E113" s="31"/>
      <c r="F113" s="31"/>
      <c r="G113" s="78" t="s">
        <v>150</v>
      </c>
      <c r="H113" s="78" t="s">
        <v>150</v>
      </c>
    </row>
    <row r="114" spans="1:8">
      <c r="B114" s="6">
        <v>2</v>
      </c>
      <c r="C114" s="15" t="s">
        <v>12</v>
      </c>
      <c r="D114" s="78"/>
      <c r="E114" s="31"/>
      <c r="F114" s="31"/>
      <c r="G114" s="31"/>
      <c r="H114" s="31"/>
    </row>
    <row r="115" spans="1:8">
      <c r="B115" s="6">
        <v>3</v>
      </c>
      <c r="C115" s="15" t="s">
        <v>13</v>
      </c>
      <c r="D115" s="78"/>
      <c r="E115" s="31"/>
      <c r="F115" s="31"/>
      <c r="G115" s="31"/>
      <c r="H115" s="31"/>
    </row>
    <row r="116" spans="1:8">
      <c r="B116" s="6">
        <v>4</v>
      </c>
      <c r="C116" s="15" t="s">
        <v>14</v>
      </c>
      <c r="D116" s="78"/>
      <c r="E116" s="31"/>
      <c r="F116" s="31"/>
      <c r="G116" s="31"/>
      <c r="H116" s="31"/>
    </row>
    <row r="117" spans="1:8">
      <c r="B117" s="100">
        <v>5</v>
      </c>
      <c r="C117" s="15" t="s">
        <v>15</v>
      </c>
      <c r="D117" s="31"/>
      <c r="E117" s="31"/>
      <c r="F117" s="31"/>
      <c r="G117" s="31"/>
      <c r="H117" s="31"/>
    </row>
    <row r="120" spans="1:8" ht="15.75">
      <c r="A120" s="64">
        <v>14</v>
      </c>
      <c r="B120" s="5" t="s">
        <v>0</v>
      </c>
      <c r="C120" s="5" t="s">
        <v>1</v>
      </c>
      <c r="D120" s="5">
        <f>'Δ- ΣΤΕΛΕΧΟΣ ΔΙΟΙΚΗΣΗΣ '!D120</f>
        <v>0</v>
      </c>
      <c r="E120" s="5">
        <f>'Δ- ΣΤΕΛΕΧΟΣ ΔΙΟΙΚΗΣΗΣ '!E120</f>
        <v>0</v>
      </c>
      <c r="F120" s="5">
        <f>'Δ- ΣΤΕΛΕΧΟΣ ΔΙΟΙΚΗΣΗΣ '!F120</f>
        <v>0</v>
      </c>
      <c r="G120" s="5">
        <f>'Δ- ΣΤΕΛΕΧΟΣ ΔΙΟΙΚΗΣΗΣ '!G120</f>
        <v>0</v>
      </c>
      <c r="H120" s="5">
        <f>'Δ- ΣΤΕΛΕΧΟΣ ΔΙΟΙΚΗΣΗΣ '!H120</f>
        <v>0</v>
      </c>
    </row>
    <row r="121" spans="1:8">
      <c r="B121" s="6">
        <v>1</v>
      </c>
      <c r="C121" s="15" t="s">
        <v>11</v>
      </c>
      <c r="D121" s="78" t="s">
        <v>150</v>
      </c>
      <c r="E121" s="78" t="s">
        <v>150</v>
      </c>
      <c r="F121" s="78" t="s">
        <v>150</v>
      </c>
      <c r="G121" s="78" t="s">
        <v>150</v>
      </c>
      <c r="H121" s="78" t="s">
        <v>150</v>
      </c>
    </row>
    <row r="122" spans="1:8">
      <c r="B122" s="6">
        <v>2</v>
      </c>
      <c r="C122" s="15" t="s">
        <v>12</v>
      </c>
      <c r="D122" s="31"/>
      <c r="E122" s="31"/>
      <c r="F122" s="31"/>
      <c r="G122" s="31"/>
      <c r="H122" s="31"/>
    </row>
    <row r="123" spans="1:8">
      <c r="B123" s="6">
        <v>3</v>
      </c>
      <c r="C123" s="15" t="s">
        <v>13</v>
      </c>
      <c r="D123" s="31"/>
      <c r="E123" s="31"/>
      <c r="F123" s="31"/>
      <c r="G123" s="31"/>
      <c r="H123" s="31"/>
    </row>
    <row r="124" spans="1:8">
      <c r="B124" s="6">
        <v>4</v>
      </c>
      <c r="C124" s="15" t="s">
        <v>14</v>
      </c>
      <c r="D124" s="31"/>
      <c r="E124" s="31"/>
      <c r="F124" s="31"/>
      <c r="G124" s="31"/>
      <c r="H124" s="31"/>
    </row>
    <row r="125" spans="1:8">
      <c r="B125" s="100">
        <v>5</v>
      </c>
      <c r="C125" s="15" t="s">
        <v>15</v>
      </c>
      <c r="D125" s="31"/>
      <c r="E125" s="31"/>
      <c r="F125" s="31"/>
      <c r="G125" s="31"/>
      <c r="H125" s="31"/>
    </row>
    <row r="127" spans="1:8" ht="15.75">
      <c r="B127" s="5" t="s">
        <v>0</v>
      </c>
      <c r="C127" s="5" t="s">
        <v>1</v>
      </c>
      <c r="D127" s="5">
        <f>'Δ- ΣΤΕΛΕΧΟΣ ΔΙΟΙΚΗΣΗΣ '!D127</f>
        <v>0</v>
      </c>
      <c r="E127" s="5">
        <f>'Δ- ΣΤΕΛΕΧΟΣ ΔΙΟΙΚΗΣΗΣ '!E127</f>
        <v>0</v>
      </c>
      <c r="F127" s="5">
        <f>'Δ- ΣΤΕΛΕΧΟΣ ΔΙΟΙΚΗΣΗΣ '!F127</f>
        <v>0</v>
      </c>
      <c r="G127" s="5">
        <f>'Δ- ΣΤΕΛΕΧΟΣ ΔΙΟΙΚΗΣΗΣ '!G127</f>
        <v>0</v>
      </c>
      <c r="H127" s="5">
        <f>'Δ- ΣΤΕΛΕΧΟΣ ΔΙΟΙΚΗΣΗΣ '!H127</f>
        <v>0</v>
      </c>
    </row>
    <row r="128" spans="1:8">
      <c r="A128" s="64">
        <v>15</v>
      </c>
      <c r="B128" s="6">
        <v>1</v>
      </c>
      <c r="C128" s="15" t="s">
        <v>11</v>
      </c>
      <c r="D128" s="78" t="s">
        <v>150</v>
      </c>
      <c r="E128" s="78" t="s">
        <v>150</v>
      </c>
      <c r="F128" s="78" t="s">
        <v>150</v>
      </c>
      <c r="G128" s="31"/>
      <c r="H128" s="31"/>
    </row>
    <row r="129" spans="1:8">
      <c r="B129" s="6">
        <v>2</v>
      </c>
      <c r="C129" s="15" t="s">
        <v>12</v>
      </c>
      <c r="D129" s="31"/>
      <c r="E129" s="31"/>
      <c r="F129" s="31"/>
      <c r="G129" s="31"/>
      <c r="H129" s="31"/>
    </row>
    <row r="130" spans="1:8">
      <c r="B130" s="6">
        <v>3</v>
      </c>
      <c r="C130" s="15" t="s">
        <v>13</v>
      </c>
      <c r="D130" s="31"/>
      <c r="E130" s="31"/>
      <c r="F130" s="31"/>
      <c r="G130" s="31"/>
      <c r="H130" s="31"/>
    </row>
    <row r="131" spans="1:8">
      <c r="B131" s="6">
        <v>4</v>
      </c>
      <c r="C131" s="15" t="s">
        <v>14</v>
      </c>
      <c r="D131" s="31"/>
      <c r="E131" s="31"/>
      <c r="F131" s="31"/>
      <c r="G131" s="31"/>
      <c r="H131" s="31"/>
    </row>
    <row r="132" spans="1:8">
      <c r="B132" s="100">
        <v>5</v>
      </c>
      <c r="C132" s="15" t="s">
        <v>15</v>
      </c>
      <c r="D132" s="31"/>
      <c r="E132" s="31"/>
      <c r="F132" s="31"/>
      <c r="G132" s="31"/>
      <c r="H132" s="31"/>
    </row>
    <row r="134" spans="1:8" ht="15.75">
      <c r="B134" s="5" t="s">
        <v>0</v>
      </c>
      <c r="C134" s="5" t="s">
        <v>1</v>
      </c>
      <c r="D134" s="5">
        <f>'Δ- ΣΤΕΛΕΧΟΣ ΔΙΟΙΚΗΣΗΣ '!D134</f>
        <v>0</v>
      </c>
      <c r="E134" s="5">
        <f>'Δ- ΣΤΕΛΕΧΟΣ ΔΙΟΙΚΗΣΗΣ '!E134</f>
        <v>0</v>
      </c>
      <c r="F134" s="5">
        <f>'Δ- ΣΤΕΛΕΧΟΣ ΔΙΟΙΚΗΣΗΣ '!F134</f>
        <v>0</v>
      </c>
      <c r="G134" s="5">
        <f>'Δ- ΣΤΕΛΕΧΟΣ ΔΙΟΙΚΗΣΗΣ '!G134</f>
        <v>0</v>
      </c>
      <c r="H134" s="5">
        <f>'Δ- ΣΤΕΛΕΧΟΣ ΔΙΟΙΚΗΣΗΣ '!H134</f>
        <v>0</v>
      </c>
    </row>
    <row r="135" spans="1:8">
      <c r="A135" s="64">
        <v>16</v>
      </c>
      <c r="B135" s="6">
        <v>1</v>
      </c>
      <c r="C135" s="15" t="s">
        <v>11</v>
      </c>
      <c r="D135" s="31"/>
      <c r="E135" s="31"/>
      <c r="F135" s="31"/>
      <c r="G135" s="82"/>
      <c r="H135" s="31"/>
    </row>
    <row r="136" spans="1:8">
      <c r="B136" s="6">
        <v>2</v>
      </c>
      <c r="C136" s="15" t="s">
        <v>12</v>
      </c>
      <c r="D136" s="31"/>
      <c r="E136" s="31"/>
      <c r="F136" s="31"/>
      <c r="G136" s="31"/>
      <c r="H136" s="31"/>
    </row>
    <row r="137" spans="1:8">
      <c r="B137" s="6">
        <v>3</v>
      </c>
      <c r="C137" s="15" t="s">
        <v>13</v>
      </c>
      <c r="D137" s="31"/>
      <c r="E137" s="31"/>
      <c r="F137" s="31"/>
      <c r="G137" s="31"/>
      <c r="H137" s="31"/>
    </row>
    <row r="138" spans="1:8">
      <c r="B138" s="6">
        <v>4</v>
      </c>
      <c r="C138" s="15" t="s">
        <v>14</v>
      </c>
      <c r="D138" s="31"/>
      <c r="E138" s="31"/>
      <c r="F138" s="31"/>
      <c r="G138" s="31"/>
      <c r="H138" s="31"/>
    </row>
    <row r="139" spans="1:8">
      <c r="B139" s="100">
        <v>5</v>
      </c>
      <c r="C139" s="15" t="s">
        <v>15</v>
      </c>
      <c r="D139" s="31"/>
      <c r="E139" s="31"/>
      <c r="F139" s="31"/>
      <c r="G139" s="31"/>
      <c r="H139" s="31"/>
    </row>
    <row r="140" spans="1:8">
      <c r="E140" s="31"/>
    </row>
    <row r="141" spans="1:8">
      <c r="E141" s="31"/>
    </row>
    <row r="142" spans="1:8" ht="15.75">
      <c r="B142" s="5" t="s">
        <v>0</v>
      </c>
      <c r="C142" s="5" t="s">
        <v>1</v>
      </c>
      <c r="D142" s="5">
        <f>'Δ- ΣΤΕΛΕΧΟΣ ΔΙΟΙΚΗΣΗΣ '!D142</f>
        <v>0</v>
      </c>
      <c r="E142" s="5">
        <f>'Δ- ΣΤΕΛΕΧΟΣ ΔΙΟΙΚΗΣΗΣ '!E142</f>
        <v>0</v>
      </c>
      <c r="F142" s="5">
        <f>'Δ- ΣΤΕΛΕΧΟΣ ΔΙΟΙΚΗΣΗΣ '!F142</f>
        <v>0</v>
      </c>
      <c r="G142" s="5">
        <f>'Δ- ΣΤΕΛΕΧΟΣ ΔΙΟΙΚΗΣΗΣ '!G142</f>
        <v>0</v>
      </c>
      <c r="H142" s="5">
        <f>'Δ- ΣΤΕΛΕΧΟΣ ΔΙΟΙΚΗΣΗΣ '!H142</f>
        <v>0</v>
      </c>
    </row>
    <row r="143" spans="1:8">
      <c r="A143" s="64">
        <v>17</v>
      </c>
      <c r="B143" s="6">
        <v>1</v>
      </c>
      <c r="C143" s="15" t="s">
        <v>11</v>
      </c>
      <c r="D143" s="2"/>
      <c r="E143" s="2"/>
      <c r="F143" s="2"/>
      <c r="G143" s="16"/>
      <c r="H143" s="6"/>
    </row>
    <row r="144" spans="1:8">
      <c r="B144" s="6">
        <v>2</v>
      </c>
      <c r="C144" s="15" t="s">
        <v>12</v>
      </c>
      <c r="D144" s="31"/>
      <c r="E144" s="31"/>
      <c r="F144" s="31"/>
      <c r="G144" s="31"/>
      <c r="H144" s="31"/>
    </row>
    <row r="145" spans="1:8">
      <c r="B145" s="6">
        <v>3</v>
      </c>
      <c r="C145" s="15" t="s">
        <v>13</v>
      </c>
      <c r="D145" s="31"/>
      <c r="E145" s="31"/>
      <c r="F145" s="31"/>
      <c r="G145" s="31"/>
      <c r="H145" s="31"/>
    </row>
    <row r="146" spans="1:8">
      <c r="B146" s="6">
        <v>4</v>
      </c>
      <c r="C146" s="15" t="s">
        <v>14</v>
      </c>
      <c r="D146" s="31"/>
      <c r="E146" s="31"/>
      <c r="F146" s="31"/>
      <c r="G146" s="31"/>
      <c r="H146" s="31"/>
    </row>
    <row r="147" spans="1:8">
      <c r="B147" s="6">
        <v>5</v>
      </c>
      <c r="C147" s="15" t="s">
        <v>15</v>
      </c>
      <c r="D147" s="31"/>
      <c r="E147" s="31"/>
      <c r="F147" s="31"/>
      <c r="G147" s="31"/>
      <c r="H147" s="31"/>
    </row>
    <row r="148" spans="1:8">
      <c r="B148" s="6">
        <v>6</v>
      </c>
      <c r="C148" s="15"/>
      <c r="D148" s="31"/>
      <c r="E148" s="31"/>
      <c r="G148" s="31"/>
      <c r="H148" s="31"/>
    </row>
    <row r="151" spans="1:8" ht="27.75" customHeight="1">
      <c r="B151" s="5" t="s">
        <v>0</v>
      </c>
      <c r="C151" s="5" t="s">
        <v>1</v>
      </c>
      <c r="D151" s="5">
        <f>'Δ- ΣΤΕΛΕΧΟΣ ΔΙΟΙΚΗΣΗΣ '!D151</f>
        <v>0</v>
      </c>
      <c r="E151" s="5">
        <f>'Δ- ΣΤΕΛΕΧΟΣ ΔΙΟΙΚΗΣΗΣ '!E151</f>
        <v>0</v>
      </c>
      <c r="F151" s="5">
        <f>'Δ- ΣΤΕΛΕΧΟΣ ΔΙΟΙΚΗΣΗΣ '!F151</f>
        <v>0</v>
      </c>
      <c r="G151" s="5">
        <f>'Δ- ΣΤΕΛΕΧΟΣ ΔΙΟΙΚΗΣΗΣ '!G151</f>
        <v>0</v>
      </c>
      <c r="H151" s="5">
        <f>'Δ- ΣΤΕΛΕΧΟΣ ΔΙΟΙΚΗΣΗΣ '!H151</f>
        <v>0</v>
      </c>
    </row>
    <row r="152" spans="1:8">
      <c r="A152" s="64">
        <v>18</v>
      </c>
      <c r="B152" s="6">
        <v>1</v>
      </c>
      <c r="C152" s="15" t="s">
        <v>10</v>
      </c>
      <c r="D152" s="13"/>
      <c r="E152" s="6"/>
      <c r="F152" s="6"/>
      <c r="G152" s="6"/>
      <c r="H152" s="6"/>
    </row>
    <row r="153" spans="1:8">
      <c r="B153" s="6">
        <v>2</v>
      </c>
      <c r="C153" s="15" t="s">
        <v>11</v>
      </c>
      <c r="D153" s="13"/>
      <c r="E153" s="6"/>
      <c r="F153" s="6"/>
      <c r="G153" s="6"/>
      <c r="H153" s="6"/>
    </row>
    <row r="154" spans="1:8">
      <c r="B154" s="6">
        <v>3</v>
      </c>
      <c r="C154" s="15" t="s">
        <v>12</v>
      </c>
      <c r="D154" s="13"/>
      <c r="E154" s="6"/>
      <c r="F154" s="6"/>
      <c r="G154" s="6"/>
      <c r="H154" s="6"/>
    </row>
    <row r="155" spans="1:8">
      <c r="B155" s="6">
        <v>4</v>
      </c>
      <c r="C155" s="15" t="s">
        <v>13</v>
      </c>
      <c r="D155" s="13"/>
      <c r="E155" s="6"/>
      <c r="F155" s="6"/>
      <c r="G155" s="6"/>
      <c r="H155" s="6"/>
    </row>
    <row r="156" spans="1:8">
      <c r="B156" s="6">
        <v>5</v>
      </c>
      <c r="C156" s="15" t="s">
        <v>14</v>
      </c>
      <c r="D156" s="13"/>
      <c r="E156" s="6"/>
      <c r="F156" s="6"/>
      <c r="G156" s="6"/>
      <c r="H156" s="6"/>
    </row>
    <row r="157" spans="1:8">
      <c r="B157" s="6">
        <v>6</v>
      </c>
      <c r="C157" s="15" t="s">
        <v>15</v>
      </c>
      <c r="D157" s="13"/>
      <c r="E157" s="6"/>
      <c r="F157" s="6"/>
      <c r="G157" s="6"/>
      <c r="H157" s="6"/>
    </row>
    <row r="158" spans="1:8">
      <c r="D158" s="13"/>
      <c r="E158" s="6"/>
      <c r="F158" s="6"/>
      <c r="G158" s="6"/>
      <c r="H158" s="6"/>
    </row>
    <row r="161" spans="1:8" ht="28.5" customHeight="1">
      <c r="A161" s="64">
        <v>19</v>
      </c>
      <c r="B161" s="5" t="s">
        <v>0</v>
      </c>
      <c r="C161" s="5" t="s">
        <v>1</v>
      </c>
      <c r="D161" s="5">
        <f>'Δ- ΣΤΕΛΕΧΟΣ ΔΙΟΙΚΗΣΗΣ '!D161</f>
        <v>0</v>
      </c>
      <c r="E161" s="5">
        <f>'Δ- ΣΤΕΛΕΧΟΣ ΔΙΟΙΚΗΣΗΣ '!E161</f>
        <v>0</v>
      </c>
      <c r="F161" s="5">
        <f>'Δ- ΣΤΕΛΕΧΟΣ ΔΙΟΙΚΗΣΗΣ '!F161</f>
        <v>0</v>
      </c>
      <c r="G161" s="5">
        <f>'Δ- ΣΤΕΛΕΧΟΣ ΔΙΟΙΚΗΣΗΣ '!G161</f>
        <v>0</v>
      </c>
      <c r="H161" s="5">
        <f>'Δ- ΣΤΕΛΕΧΟΣ ΔΙΟΙΚΗΣΗΣ '!H161</f>
        <v>0</v>
      </c>
    </row>
    <row r="162" spans="1:8">
      <c r="B162" s="6">
        <v>1</v>
      </c>
      <c r="C162" s="15" t="s">
        <v>10</v>
      </c>
      <c r="D162" s="13"/>
      <c r="E162" s="6"/>
      <c r="F162" s="6"/>
      <c r="G162" s="6"/>
      <c r="H162" s="6"/>
    </row>
    <row r="163" spans="1:8">
      <c r="B163" s="6">
        <v>2</v>
      </c>
      <c r="C163" s="15" t="s">
        <v>11</v>
      </c>
      <c r="D163" s="13"/>
      <c r="E163" s="6"/>
      <c r="F163" s="6"/>
      <c r="G163" s="6"/>
      <c r="H163" s="6"/>
    </row>
    <row r="164" spans="1:8">
      <c r="B164" s="6">
        <v>3</v>
      </c>
      <c r="C164" s="15" t="s">
        <v>12</v>
      </c>
      <c r="D164" s="13"/>
      <c r="E164" s="6"/>
      <c r="F164" s="6"/>
      <c r="G164" s="6"/>
      <c r="H164" s="6"/>
    </row>
    <row r="165" spans="1:8">
      <c r="B165" s="6">
        <v>4</v>
      </c>
      <c r="C165" s="15" t="s">
        <v>13</v>
      </c>
      <c r="D165" s="13"/>
      <c r="E165" s="6"/>
      <c r="F165" s="6"/>
      <c r="G165" s="6"/>
      <c r="H165" s="6"/>
    </row>
    <row r="166" spans="1:8">
      <c r="B166" s="6">
        <v>5</v>
      </c>
      <c r="C166" s="15" t="s">
        <v>14</v>
      </c>
      <c r="D166" s="13"/>
      <c r="E166" s="6"/>
      <c r="F166" s="6"/>
      <c r="G166" s="6"/>
      <c r="H166" s="6"/>
    </row>
    <row r="167" spans="1:8">
      <c r="B167" s="6">
        <v>6</v>
      </c>
      <c r="C167" s="15" t="s">
        <v>15</v>
      </c>
      <c r="D167" s="13"/>
      <c r="E167" s="6"/>
      <c r="F167" s="6"/>
      <c r="G167" s="6"/>
      <c r="H167" s="6"/>
    </row>
    <row r="168" spans="1:8" s="155" customFormat="1">
      <c r="B168" s="220"/>
      <c r="C168" s="135"/>
      <c r="D168" s="136"/>
      <c r="E168" s="220"/>
      <c r="F168" s="220"/>
      <c r="G168" s="220"/>
      <c r="H168" s="220"/>
    </row>
    <row r="169" spans="1:8" s="155" customFormat="1" ht="31.5">
      <c r="A169" s="155">
        <v>20</v>
      </c>
      <c r="B169" s="5" t="s">
        <v>0</v>
      </c>
      <c r="C169" s="5" t="s">
        <v>1</v>
      </c>
      <c r="D169" s="5" t="s">
        <v>127</v>
      </c>
      <c r="E169" s="5" t="s">
        <v>128</v>
      </c>
      <c r="F169" s="5" t="s">
        <v>129</v>
      </c>
      <c r="G169" s="5" t="s">
        <v>130</v>
      </c>
      <c r="H169" s="5" t="s">
        <v>131</v>
      </c>
    </row>
    <row r="170" spans="1:8" s="155" customFormat="1">
      <c r="B170" s="6">
        <v>1</v>
      </c>
      <c r="C170" s="15" t="s">
        <v>11</v>
      </c>
      <c r="D170" s="13"/>
      <c r="E170" s="6"/>
      <c r="F170" s="6"/>
      <c r="G170" s="6"/>
      <c r="H170" s="6"/>
    </row>
    <row r="171" spans="1:8" s="155" customFormat="1">
      <c r="B171" s="6">
        <v>2</v>
      </c>
      <c r="C171" s="15" t="s">
        <v>12</v>
      </c>
      <c r="D171" s="13"/>
      <c r="E171" s="6"/>
      <c r="F171" s="6"/>
      <c r="G171" s="6"/>
      <c r="H171" s="6"/>
    </row>
    <row r="172" spans="1:8" s="155" customFormat="1">
      <c r="B172" s="6">
        <v>3</v>
      </c>
      <c r="C172" s="15" t="s">
        <v>13</v>
      </c>
      <c r="D172" s="13"/>
      <c r="E172" s="6"/>
      <c r="F172" s="6"/>
      <c r="G172" s="6"/>
      <c r="H172" s="6"/>
    </row>
    <row r="173" spans="1:8" s="155" customFormat="1">
      <c r="B173" s="6">
        <v>4</v>
      </c>
      <c r="C173" s="15" t="s">
        <v>14</v>
      </c>
      <c r="D173" s="13"/>
      <c r="E173" s="6"/>
      <c r="F173" s="6"/>
      <c r="G173" s="6"/>
      <c r="H173" s="6"/>
    </row>
    <row r="174" spans="1:8" s="155" customFormat="1">
      <c r="B174" s="6">
        <v>5</v>
      </c>
      <c r="C174" s="15" t="s">
        <v>15</v>
      </c>
      <c r="D174" s="13"/>
      <c r="E174" s="6"/>
      <c r="F174" s="6"/>
      <c r="G174" s="6"/>
      <c r="H174" s="6"/>
    </row>
    <row r="175" spans="1:8" s="155" customFormat="1">
      <c r="B175" s="6">
        <v>6</v>
      </c>
      <c r="C175" s="15"/>
      <c r="D175" s="13"/>
      <c r="E175" s="6"/>
      <c r="F175" s="6"/>
      <c r="G175" s="6"/>
      <c r="H175" s="6"/>
    </row>
    <row r="176" spans="1:8" s="155" customFormat="1">
      <c r="B176" s="220"/>
      <c r="C176" s="135"/>
      <c r="D176" s="136"/>
      <c r="E176" s="220"/>
      <c r="F176" s="220"/>
      <c r="G176" s="220"/>
      <c r="H176" s="220"/>
    </row>
    <row r="177" spans="1:18" ht="31.5">
      <c r="A177" s="155">
        <v>21</v>
      </c>
      <c r="B177" s="5" t="s">
        <v>0</v>
      </c>
      <c r="C177" s="5" t="s">
        <v>1</v>
      </c>
      <c r="D177" s="5" t="s">
        <v>132</v>
      </c>
      <c r="E177" s="5" t="s">
        <v>133</v>
      </c>
      <c r="F177" s="5" t="s">
        <v>116</v>
      </c>
      <c r="G177" s="5" t="s">
        <v>134</v>
      </c>
      <c r="H177" s="5" t="s">
        <v>135</v>
      </c>
    </row>
    <row r="178" spans="1:18" s="155" customFormat="1">
      <c r="B178" s="6">
        <v>1</v>
      </c>
      <c r="C178" s="15" t="s">
        <v>11</v>
      </c>
      <c r="D178" s="13"/>
      <c r="E178" s="6"/>
      <c r="F178" s="6"/>
      <c r="G178" s="6"/>
      <c r="H178" s="6"/>
    </row>
    <row r="179" spans="1:18" s="155" customFormat="1">
      <c r="B179" s="6">
        <v>2</v>
      </c>
      <c r="C179" s="15" t="s">
        <v>12</v>
      </c>
      <c r="D179" s="13"/>
      <c r="E179" s="6"/>
      <c r="F179" s="6"/>
      <c r="G179" s="6"/>
      <c r="H179" s="6"/>
    </row>
    <row r="180" spans="1:18" s="155" customFormat="1">
      <c r="B180" s="6">
        <v>3</v>
      </c>
      <c r="C180" s="15" t="s">
        <v>13</v>
      </c>
      <c r="D180" s="13"/>
      <c r="E180" s="6"/>
      <c r="F180" s="6"/>
      <c r="G180" s="6"/>
      <c r="H180" s="6"/>
    </row>
    <row r="181" spans="1:18" s="155" customFormat="1">
      <c r="B181" s="6">
        <v>4</v>
      </c>
      <c r="C181" s="15" t="s">
        <v>14</v>
      </c>
      <c r="D181" s="13"/>
      <c r="E181" s="6"/>
      <c r="F181" s="6"/>
      <c r="G181" s="6"/>
      <c r="H181" s="6"/>
    </row>
    <row r="182" spans="1:18" s="155" customFormat="1" ht="12" customHeight="1">
      <c r="B182" s="6">
        <v>5</v>
      </c>
      <c r="C182" s="15" t="s">
        <v>15</v>
      </c>
      <c r="D182" s="13"/>
      <c r="E182" s="6"/>
      <c r="F182" s="6"/>
      <c r="G182" s="6"/>
      <c r="H182" s="6"/>
    </row>
    <row r="183" spans="1:18" s="155" customFormat="1">
      <c r="B183" s="6">
        <v>6</v>
      </c>
      <c r="C183" s="15"/>
      <c r="D183" s="13"/>
      <c r="E183" s="6"/>
      <c r="F183" s="6"/>
      <c r="G183" s="6"/>
      <c r="H183" s="6"/>
    </row>
    <row r="184" spans="1:18" s="155" customFormat="1"/>
    <row r="186" spans="1:18" ht="26.25">
      <c r="B186" s="489" t="s">
        <v>33</v>
      </c>
      <c r="C186" s="489"/>
      <c r="D186" s="489"/>
      <c r="E186" s="489"/>
      <c r="F186" s="489"/>
      <c r="G186" s="489"/>
      <c r="H186" s="489"/>
      <c r="L186" s="27" t="s">
        <v>16</v>
      </c>
      <c r="M186" s="28" t="s">
        <v>17</v>
      </c>
      <c r="N186" s="29" t="s">
        <v>18</v>
      </c>
      <c r="O186" s="27" t="s">
        <v>3</v>
      </c>
      <c r="P186" s="27" t="s">
        <v>19</v>
      </c>
    </row>
    <row r="187" spans="1:18" ht="31.5">
      <c r="B187" s="5" t="s">
        <v>0</v>
      </c>
      <c r="C187" s="5" t="s">
        <v>1</v>
      </c>
      <c r="D187" s="5" t="s">
        <v>66</v>
      </c>
      <c r="E187" s="5" t="s">
        <v>67</v>
      </c>
      <c r="F187" s="5" t="s">
        <v>68</v>
      </c>
      <c r="G187" s="5" t="s">
        <v>69</v>
      </c>
      <c r="H187" s="5" t="s">
        <v>70</v>
      </c>
      <c r="L187" s="2">
        <v>1</v>
      </c>
      <c r="M187" s="30">
        <f>IF(N225="ΘΕΩΡΙΑ",G10,IF(N225="ΕΡΓΑΣΤΗΡΙΟ",H10,0))</f>
        <v>0</v>
      </c>
      <c r="N187" s="31" t="str">
        <f>B10</f>
        <v>ΑΣΘΕΝΕΙΕΣ ΚΑΙ ΠΡΟΣΒΟΛΕΣ ΦΥΤΩΝ</v>
      </c>
      <c r="O187" s="32">
        <f>E10</f>
        <v>2</v>
      </c>
      <c r="P187" s="33" t="s">
        <v>85</v>
      </c>
      <c r="R187" s="52" t="str">
        <f t="shared" ref="R187:R199" si="4">N187</f>
        <v>ΑΣΘΕΝΕΙΕΣ ΚΑΙ ΠΡΟΣΒΟΛΕΣ ΦΥΤΩΝ</v>
      </c>
    </row>
    <row r="188" spans="1:18" ht="18">
      <c r="B188" s="6">
        <v>1</v>
      </c>
      <c r="C188" s="15" t="s">
        <v>11</v>
      </c>
      <c r="D188" s="31"/>
      <c r="E188" s="31"/>
      <c r="F188" s="31"/>
      <c r="G188" s="31"/>
      <c r="H188" s="31"/>
      <c r="L188" s="2">
        <v>2</v>
      </c>
      <c r="M188" s="30">
        <f>N245</f>
        <v>0</v>
      </c>
      <c r="N188" s="31" t="str">
        <f>B11</f>
        <v>ΔΑΣΙΚΗ ΝΟΜΟΘΕΣΙΑ</v>
      </c>
      <c r="O188" s="32">
        <f>E11</f>
        <v>4</v>
      </c>
      <c r="P188" s="33" t="s">
        <v>86</v>
      </c>
      <c r="R188" s="52" t="str">
        <f t="shared" si="4"/>
        <v>ΔΑΣΙΚΗ ΝΟΜΟΘΕΣΙΑ</v>
      </c>
    </row>
    <row r="189" spans="1:18">
      <c r="B189" s="6">
        <v>2</v>
      </c>
      <c r="C189" s="15" t="s">
        <v>12</v>
      </c>
      <c r="D189" s="31"/>
      <c r="E189" s="31"/>
      <c r="F189" s="31"/>
      <c r="G189" s="31"/>
      <c r="H189" s="31"/>
      <c r="L189" s="2">
        <v>3</v>
      </c>
      <c r="M189" s="30">
        <f>N261</f>
        <v>0</v>
      </c>
      <c r="N189" s="31" t="str">
        <f>B12</f>
        <v>ΔΑΣΙΚΗ ΒΟΤΑΝΙΚΗ</v>
      </c>
      <c r="O189" s="32">
        <f>E12</f>
        <v>2</v>
      </c>
      <c r="P189" s="33" t="s">
        <v>87</v>
      </c>
      <c r="R189" s="52" t="str">
        <f t="shared" si="4"/>
        <v>ΔΑΣΙΚΗ ΒΟΤΑΝΙΚΗ</v>
      </c>
    </row>
    <row r="190" spans="1:18">
      <c r="B190" s="6">
        <v>3</v>
      </c>
      <c r="C190" s="15" t="s">
        <v>13</v>
      </c>
      <c r="D190" s="31"/>
      <c r="E190" s="31"/>
      <c r="F190" s="31"/>
      <c r="G190" s="31"/>
      <c r="H190" s="31"/>
      <c r="L190" s="2">
        <v>4</v>
      </c>
      <c r="M190" s="30">
        <f>N277</f>
        <v>0</v>
      </c>
      <c r="N190" s="31" t="str">
        <f>B13</f>
        <v>ΔΑΣΙΚΑ ΠΡΟΪΟΝΤΑ</v>
      </c>
      <c r="O190" s="32">
        <f>E13</f>
        <v>2</v>
      </c>
      <c r="P190" s="33" t="s">
        <v>89</v>
      </c>
      <c r="R190" s="52" t="str">
        <f t="shared" si="4"/>
        <v>ΔΑΣΙΚΑ ΠΡΟΪΟΝΤΑ</v>
      </c>
    </row>
    <row r="191" spans="1:18" ht="36">
      <c r="B191" s="6">
        <v>4</v>
      </c>
      <c r="C191" s="15" t="s">
        <v>14</v>
      </c>
      <c r="D191" s="31"/>
      <c r="E191" s="31"/>
      <c r="F191" s="31"/>
      <c r="G191" s="31"/>
      <c r="H191" s="31"/>
      <c r="L191" s="2">
        <v>5</v>
      </c>
      <c r="M191" s="30">
        <f>N293</f>
        <v>0</v>
      </c>
      <c r="N191" s="31" t="str">
        <f>B14</f>
        <v>ΒΙΟΛΟΓΙΑ - ΟΙΚΟΛΟΓΙΑ ΑΓΡΙΩΝ ΖΩΩΝ ΠΤΗΝΩΝ Θ</v>
      </c>
      <c r="O191" s="32">
        <f>E14</f>
        <v>1</v>
      </c>
      <c r="P191" s="33" t="s">
        <v>88</v>
      </c>
      <c r="R191" s="52" t="str">
        <f t="shared" si="4"/>
        <v>ΒΙΟΛΟΓΙΑ - ΟΙΚΟΛΟΓΙΑ ΑΓΡΙΩΝ ΖΩΩΝ ΠΤΗΝΩΝ Θ</v>
      </c>
    </row>
    <row r="192" spans="1:18" ht="18">
      <c r="B192" s="172"/>
      <c r="C192" s="135"/>
      <c r="D192" s="136"/>
      <c r="E192" s="172"/>
      <c r="F192" s="172"/>
      <c r="G192" s="172"/>
      <c r="H192" s="172"/>
      <c r="L192" s="2">
        <v>6</v>
      </c>
      <c r="M192" s="30">
        <f>N309</f>
        <v>0</v>
      </c>
      <c r="N192" s="31" t="str">
        <f>B16</f>
        <v>ΣΩΜΑΤΙΚΗ ΑΓΩΓΗ – ΣΚΟΠΟΒΟΛΗ Θ</v>
      </c>
      <c r="O192" s="32">
        <f>E16</f>
        <v>1</v>
      </c>
      <c r="P192" s="33" t="s">
        <v>92</v>
      </c>
      <c r="R192" s="52" t="str">
        <f t="shared" si="4"/>
        <v>ΣΩΜΑΤΙΚΗ ΑΓΩΓΗ – ΣΚΟΠΟΒΟΛΗ Θ</v>
      </c>
    </row>
    <row r="193" spans="2:18">
      <c r="B193" s="172"/>
      <c r="C193" s="135"/>
      <c r="D193" s="136"/>
      <c r="E193" s="172"/>
      <c r="F193" s="172"/>
      <c r="G193" s="172"/>
      <c r="H193" s="172"/>
      <c r="L193" s="2">
        <v>7</v>
      </c>
      <c r="M193" s="30">
        <f>N325</f>
        <v>0</v>
      </c>
      <c r="N193" s="31" t="str">
        <f t="shared" ref="N193:N198" si="5">B18</f>
        <v>ΑΓΓΛΙΚΑ</v>
      </c>
      <c r="O193" s="32">
        <f t="shared" ref="O193:O199" si="6">E18</f>
        <v>2</v>
      </c>
      <c r="P193" s="33" t="s">
        <v>91</v>
      </c>
      <c r="R193" s="52" t="str">
        <f t="shared" si="4"/>
        <v>ΑΓΓΛΙΚΑ</v>
      </c>
    </row>
    <row r="194" spans="2:18" ht="27">
      <c r="B194" s="483" t="s">
        <v>34</v>
      </c>
      <c r="C194" s="483"/>
      <c r="D194" s="483"/>
      <c r="E194" s="483"/>
      <c r="F194" s="483"/>
      <c r="G194" s="483"/>
      <c r="H194" s="483"/>
      <c r="L194" s="2">
        <v>8</v>
      </c>
      <c r="M194" s="30">
        <f>N341</f>
        <v>0</v>
      </c>
      <c r="N194" s="31" t="str">
        <f t="shared" si="5"/>
        <v>ΠΡΑΚΤΙΚΗ ΕΦΑΡΜΟΓΗ ΣΤΗΝ ΕΙΔΙΚΟΤΗΤΑ</v>
      </c>
      <c r="O194" s="32">
        <f t="shared" si="6"/>
        <v>3</v>
      </c>
      <c r="P194" s="33" t="s">
        <v>90</v>
      </c>
      <c r="R194" s="52" t="str">
        <f t="shared" si="4"/>
        <v>ΠΡΑΚΤΙΚΗ ΕΦΑΡΜΟΓΗ ΣΤΗΝ ΕΙΔΙΚΟΤΗΤΑ</v>
      </c>
    </row>
    <row r="195" spans="2:18" ht="36">
      <c r="B195" s="5" t="s">
        <v>0</v>
      </c>
      <c r="C195" s="5" t="s">
        <v>1</v>
      </c>
      <c r="D195" s="5" t="s">
        <v>72</v>
      </c>
      <c r="E195" s="5" t="s">
        <v>73</v>
      </c>
      <c r="F195" s="5" t="s">
        <v>74</v>
      </c>
      <c r="G195" s="5" t="s">
        <v>75</v>
      </c>
      <c r="H195" s="5" t="s">
        <v>76</v>
      </c>
      <c r="L195" s="2">
        <v>9</v>
      </c>
      <c r="M195" s="30">
        <f>N357</f>
        <v>0</v>
      </c>
      <c r="N195" s="31" t="str">
        <f>B15</f>
        <v>ΒΙΟΛΟΓΙΑ - ΟΙΚΟΛΟΓΙΑ ΑΓΡΙΩΝ ΖΩΩΝ ΠΤΗΝΩΝ Ε</v>
      </c>
      <c r="O195" s="32">
        <f>E15</f>
        <v>2</v>
      </c>
      <c r="P195" s="33" t="s">
        <v>93</v>
      </c>
      <c r="R195" s="52" t="str">
        <f t="shared" si="4"/>
        <v>ΒΙΟΛΟΓΙΑ - ΟΙΚΟΛΟΓΙΑ ΑΓΡΙΩΝ ΖΩΩΝ ΠΤΗΝΩΝ Ε</v>
      </c>
    </row>
    <row r="196" spans="2:18" ht="15" customHeight="1">
      <c r="B196" s="6">
        <v>1</v>
      </c>
      <c r="C196" s="15" t="s">
        <v>61</v>
      </c>
      <c r="D196" s="31"/>
      <c r="E196" s="31"/>
      <c r="F196" s="80"/>
      <c r="G196" s="79"/>
      <c r="H196" s="78"/>
      <c r="L196" s="2">
        <v>10</v>
      </c>
      <c r="M196" s="30">
        <f>N373</f>
        <v>0</v>
      </c>
      <c r="N196" s="31" t="str">
        <f>B17</f>
        <v>ΣΩΜΑΤΙΚΗ ΑΓΩΓΗ – ΣΚΟΠΟΒΟΛΗ Ε</v>
      </c>
      <c r="O196" s="32">
        <f>E17</f>
        <v>1</v>
      </c>
      <c r="P196" s="33" t="s">
        <v>95</v>
      </c>
      <c r="R196" s="52" t="str">
        <f t="shared" si="4"/>
        <v>ΣΩΜΑΤΙΚΗ ΑΓΩΓΗ – ΣΚΟΠΟΒΟΛΗ Ε</v>
      </c>
    </row>
    <row r="197" spans="2:18">
      <c r="B197" s="6">
        <v>1</v>
      </c>
      <c r="C197" s="15"/>
      <c r="D197" s="31"/>
      <c r="E197" s="31"/>
      <c r="F197" s="105"/>
      <c r="G197" s="105"/>
      <c r="H197" s="105"/>
      <c r="L197" s="2">
        <v>11</v>
      </c>
      <c r="M197" s="30">
        <f>N389</f>
        <v>0</v>
      </c>
      <c r="N197" s="31">
        <f t="shared" si="5"/>
        <v>0</v>
      </c>
      <c r="O197" s="32">
        <f t="shared" si="6"/>
        <v>0</v>
      </c>
      <c r="P197" s="33" t="s">
        <v>96</v>
      </c>
      <c r="R197" s="52">
        <f t="shared" si="4"/>
        <v>0</v>
      </c>
    </row>
    <row r="198" spans="2:18">
      <c r="B198" s="6">
        <v>2</v>
      </c>
      <c r="C198" s="15" t="s">
        <v>62</v>
      </c>
      <c r="D198" s="31"/>
      <c r="E198" s="31"/>
      <c r="F198" s="105"/>
      <c r="G198" s="105"/>
      <c r="H198" s="105"/>
      <c r="L198" s="2">
        <v>12</v>
      </c>
      <c r="M198" s="30">
        <f>N404</f>
        <v>0</v>
      </c>
      <c r="N198" s="31">
        <f t="shared" si="5"/>
        <v>0</v>
      </c>
      <c r="O198" s="32">
        <f t="shared" si="6"/>
        <v>0</v>
      </c>
      <c r="P198" s="33"/>
      <c r="R198" s="53">
        <f t="shared" si="4"/>
        <v>0</v>
      </c>
    </row>
    <row r="199" spans="2:18">
      <c r="B199" s="6">
        <v>2</v>
      </c>
      <c r="C199" s="15"/>
      <c r="D199" s="31"/>
      <c r="E199" s="31"/>
      <c r="F199" s="105"/>
      <c r="G199" s="105"/>
      <c r="H199" s="105"/>
      <c r="L199" s="2">
        <v>13</v>
      </c>
      <c r="M199" s="30">
        <f>N419</f>
        <v>0</v>
      </c>
      <c r="N199" s="31">
        <f>B24</f>
        <v>0</v>
      </c>
      <c r="O199" s="32">
        <f t="shared" si="6"/>
        <v>0</v>
      </c>
      <c r="P199" s="33"/>
      <c r="R199" s="53">
        <f t="shared" si="4"/>
        <v>0</v>
      </c>
    </row>
    <row r="200" spans="2:18" ht="15.75" thickBot="1">
      <c r="B200" s="6">
        <v>3</v>
      </c>
      <c r="C200" s="15" t="s">
        <v>63</v>
      </c>
      <c r="D200" s="105"/>
      <c r="E200" s="105"/>
      <c r="F200" s="105"/>
      <c r="G200" s="105"/>
      <c r="H200" s="105"/>
      <c r="L200" s="58"/>
      <c r="M200" s="61"/>
      <c r="N200" s="59" t="s">
        <v>20</v>
      </c>
      <c r="O200" s="60">
        <f>SUM(O187:O199)</f>
        <v>20</v>
      </c>
      <c r="P200" s="54">
        <f>SUM(P187:P198)</f>
        <v>0</v>
      </c>
    </row>
    <row r="201" spans="2:18">
      <c r="B201" s="6">
        <v>3</v>
      </c>
      <c r="C201" s="15"/>
      <c r="D201" s="127"/>
      <c r="E201" s="127"/>
      <c r="F201" s="128"/>
      <c r="G201" s="127"/>
      <c r="H201" s="128"/>
      <c r="L201" s="66"/>
      <c r="M201" s="41"/>
      <c r="N201" s="41"/>
      <c r="O201" s="17"/>
      <c r="P201" s="65"/>
    </row>
    <row r="202" spans="2:18">
      <c r="B202" s="166"/>
      <c r="C202" s="166"/>
      <c r="D202" s="167"/>
      <c r="E202" s="167"/>
      <c r="F202" s="167"/>
      <c r="G202" s="167"/>
      <c r="H202" s="167"/>
      <c r="L202" s="66"/>
      <c r="M202" s="40"/>
      <c r="N202" s="40"/>
      <c r="O202" s="17"/>
      <c r="P202" s="65"/>
    </row>
    <row r="203" spans="2:18">
      <c r="B203" s="166"/>
      <c r="C203" s="166"/>
      <c r="D203" s="167"/>
      <c r="E203" s="167"/>
      <c r="F203" s="167"/>
      <c r="G203" s="167"/>
      <c r="H203" s="167"/>
      <c r="L203" s="66"/>
      <c r="M203" s="473" t="s">
        <v>21</v>
      </c>
      <c r="N203" s="473"/>
      <c r="O203" s="17"/>
      <c r="P203" s="65"/>
    </row>
    <row r="204" spans="2:18">
      <c r="B204" s="166"/>
      <c r="C204" s="166"/>
      <c r="D204" s="169"/>
      <c r="E204" s="169"/>
      <c r="F204" s="169"/>
      <c r="G204" s="169"/>
      <c r="H204" s="169"/>
      <c r="L204" s="34" t="s">
        <v>22</v>
      </c>
      <c r="M204" s="17" t="s">
        <v>23</v>
      </c>
      <c r="N204" s="17"/>
      <c r="O204" s="17"/>
      <c r="P204" s="65"/>
    </row>
    <row r="205" spans="2:18">
      <c r="B205" s="162"/>
      <c r="C205" s="162"/>
      <c r="D205" s="169"/>
      <c r="E205" s="169"/>
      <c r="F205" s="169"/>
      <c r="G205" s="169"/>
      <c r="H205" s="169"/>
      <c r="L205" s="66"/>
      <c r="M205" s="17" t="s">
        <v>24</v>
      </c>
      <c r="N205" s="17"/>
      <c r="O205" s="17"/>
      <c r="P205" s="65"/>
    </row>
    <row r="206" spans="2:18">
      <c r="B206" s="170"/>
      <c r="C206" s="170"/>
      <c r="D206" s="167"/>
      <c r="E206" s="167"/>
      <c r="F206" s="167"/>
      <c r="G206" s="167"/>
      <c r="H206" s="167"/>
      <c r="L206" s="66"/>
      <c r="M206" s="17"/>
      <c r="N206" s="17"/>
      <c r="O206" s="17"/>
      <c r="P206" s="65"/>
    </row>
    <row r="207" spans="2:18">
      <c r="B207" s="170"/>
      <c r="C207" s="170"/>
      <c r="D207" s="167"/>
      <c r="E207" s="167"/>
      <c r="F207" s="167"/>
      <c r="G207" s="167"/>
      <c r="H207" s="167"/>
      <c r="L207" s="34" t="s">
        <v>25</v>
      </c>
      <c r="M207" s="17" t="s">
        <v>26</v>
      </c>
      <c r="N207" s="17"/>
      <c r="O207" s="17"/>
      <c r="P207" s="65"/>
    </row>
    <row r="208" spans="2:18">
      <c r="B208" s="17"/>
      <c r="C208" s="170"/>
      <c r="D208" s="17"/>
      <c r="E208" s="17"/>
      <c r="F208" s="17"/>
      <c r="G208" s="17"/>
      <c r="H208" s="17"/>
      <c r="L208" s="66"/>
      <c r="M208" s="17" t="s">
        <v>27</v>
      </c>
      <c r="N208" s="17"/>
      <c r="O208" s="17"/>
      <c r="P208" s="65"/>
    </row>
    <row r="209" spans="2:16">
      <c r="B209" s="164"/>
      <c r="C209" s="164"/>
      <c r="D209" s="164"/>
      <c r="E209" s="164"/>
      <c r="F209" s="164"/>
      <c r="G209" s="164"/>
      <c r="H209" s="164"/>
      <c r="L209" s="66"/>
      <c r="M209" s="35" t="s">
        <v>28</v>
      </c>
      <c r="N209" s="17"/>
      <c r="O209" s="17"/>
      <c r="P209" s="65"/>
    </row>
    <row r="210" spans="2:16">
      <c r="B210" s="17"/>
      <c r="C210" s="17"/>
      <c r="D210" s="17"/>
      <c r="E210" s="17"/>
      <c r="F210" s="17"/>
      <c r="G210" s="17"/>
      <c r="H210" s="17"/>
      <c r="L210" s="66"/>
      <c r="M210" s="17" t="s">
        <v>29</v>
      </c>
      <c r="N210" s="17"/>
      <c r="O210" s="17"/>
      <c r="P210" s="65"/>
    </row>
    <row r="211" spans="2:16" ht="15" customHeight="1">
      <c r="B211" s="176"/>
      <c r="C211" s="17"/>
      <c r="D211" s="17"/>
      <c r="E211" s="17"/>
      <c r="F211" s="17"/>
      <c r="G211" s="17"/>
      <c r="H211" s="17"/>
      <c r="L211" s="66"/>
      <c r="M211" s="17" t="s">
        <v>30</v>
      </c>
      <c r="N211" s="17"/>
      <c r="O211" s="17"/>
      <c r="P211" s="65"/>
    </row>
    <row r="212" spans="2:16">
      <c r="B212" s="17"/>
      <c r="C212" s="17"/>
      <c r="D212" s="17"/>
      <c r="E212" s="17"/>
      <c r="F212" s="17"/>
      <c r="G212" s="17"/>
      <c r="H212" s="17"/>
      <c r="L212" s="66"/>
      <c r="M212" s="17" t="s">
        <v>47</v>
      </c>
      <c r="N212" s="17"/>
      <c r="O212" s="17"/>
      <c r="P212" s="65"/>
    </row>
    <row r="213" spans="2:16">
      <c r="B213" s="17"/>
      <c r="C213" s="17"/>
      <c r="D213" s="17"/>
      <c r="E213" s="17"/>
      <c r="F213" s="17"/>
      <c r="G213" s="17"/>
      <c r="H213" s="17"/>
      <c r="L213" s="66"/>
      <c r="M213" s="99" t="s">
        <v>48</v>
      </c>
      <c r="N213" s="17"/>
      <c r="O213" s="17"/>
      <c r="P213" s="65"/>
    </row>
    <row r="214" spans="2:16">
      <c r="B214" s="17"/>
      <c r="C214" s="17"/>
      <c r="D214" s="17"/>
      <c r="E214" s="17"/>
      <c r="F214" s="17"/>
      <c r="G214" s="17"/>
      <c r="H214" s="17"/>
      <c r="L214" s="66"/>
      <c r="M214" s="17"/>
      <c r="N214" s="68" t="s">
        <v>31</v>
      </c>
      <c r="O214" s="17"/>
      <c r="P214" s="65"/>
    </row>
    <row r="215" spans="2:16">
      <c r="B215" s="17"/>
      <c r="C215" s="17"/>
      <c r="D215" s="17"/>
      <c r="E215" s="17"/>
      <c r="F215" s="17"/>
      <c r="G215" s="17"/>
      <c r="H215" s="17"/>
      <c r="L215" s="66"/>
      <c r="M215" s="17"/>
      <c r="N215" s="68" t="s">
        <v>32</v>
      </c>
      <c r="O215" s="17"/>
      <c r="P215" s="65"/>
    </row>
    <row r="216" spans="2:16" ht="15.75" thickBot="1">
      <c r="B216" s="17"/>
      <c r="C216" s="17"/>
      <c r="D216" s="17"/>
      <c r="E216" s="17"/>
      <c r="F216" s="17"/>
      <c r="G216" s="17"/>
      <c r="H216" s="17"/>
      <c r="L216" s="18"/>
      <c r="M216" s="19"/>
      <c r="N216" s="19"/>
      <c r="O216" s="19"/>
      <c r="P216" s="20"/>
    </row>
    <row r="217" spans="2:16">
      <c r="B217" s="17"/>
      <c r="C217" s="17"/>
      <c r="D217" s="17"/>
      <c r="E217" s="17"/>
      <c r="F217" s="17"/>
      <c r="G217" s="17"/>
      <c r="H217" s="17"/>
    </row>
    <row r="218" spans="2:16">
      <c r="B218" s="17"/>
      <c r="C218" s="17"/>
      <c r="D218" s="17"/>
      <c r="E218" s="17"/>
      <c r="F218" s="17"/>
      <c r="G218" s="17"/>
      <c r="H218" s="17"/>
    </row>
    <row r="219" spans="2:16" ht="18.75">
      <c r="B219" s="17"/>
      <c r="C219" s="17"/>
      <c r="D219" s="17"/>
      <c r="E219" s="17"/>
      <c r="F219" s="17"/>
      <c r="G219" s="17"/>
      <c r="H219" s="17"/>
      <c r="M219" s="37"/>
      <c r="N219" s="44" t="s">
        <v>108</v>
      </c>
      <c r="O219" s="37"/>
    </row>
    <row r="220" spans="2:16" ht="15.75">
      <c r="B220" s="17"/>
      <c r="C220" s="17"/>
      <c r="D220" s="17"/>
      <c r="E220" s="17"/>
      <c r="F220" s="17"/>
      <c r="G220" s="17"/>
      <c r="H220" s="17"/>
      <c r="M220" s="37"/>
      <c r="N220" s="45"/>
      <c r="O220" s="37"/>
    </row>
    <row r="221" spans="2:16" ht="15.75">
      <c r="B221" s="17"/>
      <c r="C221" s="17"/>
      <c r="D221" s="17"/>
      <c r="E221" s="17"/>
      <c r="F221" s="17"/>
      <c r="G221" s="17"/>
      <c r="H221" s="17"/>
      <c r="M221" s="42"/>
      <c r="N221" s="126" t="str">
        <f>$A$1</f>
        <v>ΤΕΧΝΙΚΟΣ ΔΑΣΙΚΗΣ ΠΡΟΣΤΑΣΙΑΣ</v>
      </c>
      <c r="O221" s="37"/>
    </row>
    <row r="222" spans="2:16" ht="15.75">
      <c r="B222" s="17"/>
      <c r="C222" s="17"/>
      <c r="D222" s="17"/>
      <c r="E222" s="17"/>
      <c r="F222" s="17"/>
      <c r="G222" s="17"/>
      <c r="H222" s="17"/>
      <c r="M222" s="37"/>
      <c r="N222" s="47"/>
      <c r="O222" s="37"/>
    </row>
    <row r="223" spans="2:16" ht="15.75">
      <c r="B223" s="17"/>
      <c r="C223" s="17"/>
      <c r="D223" s="17"/>
      <c r="E223" s="17"/>
      <c r="F223" s="17"/>
      <c r="G223" s="17"/>
      <c r="H223" s="17"/>
      <c r="M223" s="37"/>
      <c r="N223" s="47"/>
      <c r="O223" s="37"/>
    </row>
    <row r="224" spans="2:16" ht="18.75">
      <c r="B224" s="17"/>
      <c r="C224" s="17"/>
      <c r="D224" s="17"/>
      <c r="E224" s="17"/>
      <c r="F224" s="17"/>
      <c r="G224" s="17"/>
      <c r="H224" s="17"/>
      <c r="M224" s="37"/>
      <c r="N224" s="49" t="str">
        <f>B10</f>
        <v>ΑΣΘΕΝΕΙΕΣ ΚΑΙ ΠΡΟΣΒΟΛΕΣ ΦΥΤΩΝ</v>
      </c>
      <c r="O224" s="37"/>
    </row>
    <row r="225" spans="2:15" ht="15.75">
      <c r="B225" s="17"/>
      <c r="C225" s="17"/>
      <c r="D225" s="17"/>
      <c r="E225" s="17"/>
      <c r="F225" s="17"/>
      <c r="G225" s="17"/>
      <c r="H225" s="17"/>
      <c r="M225" s="37"/>
      <c r="N225" s="47" t="str">
        <f>IF(N224=B10,IF(C10&lt;&gt;"",C9,IF(D10&lt;&gt;"",D9,0)))</f>
        <v>ΘΕΩΡΙΑ</v>
      </c>
      <c r="O225" s="37"/>
    </row>
    <row r="226" spans="2:15">
      <c r="B226" s="17"/>
      <c r="C226" s="17"/>
      <c r="D226" s="17"/>
      <c r="E226" s="17"/>
      <c r="F226" s="17"/>
      <c r="G226" s="17"/>
      <c r="H226" s="17"/>
      <c r="M226" s="43"/>
      <c r="N226" s="48"/>
      <c r="O226" s="38"/>
    </row>
    <row r="227" spans="2:15" ht="18.75">
      <c r="B227" s="17"/>
      <c r="C227" s="17"/>
      <c r="D227" s="17"/>
      <c r="E227" s="17"/>
      <c r="F227" s="17"/>
      <c r="G227" s="17"/>
      <c r="H227" s="17"/>
      <c r="M227" s="43"/>
      <c r="N227" s="49"/>
      <c r="O227" s="38"/>
    </row>
    <row r="228" spans="2:15">
      <c r="B228" s="17"/>
      <c r="C228" s="17"/>
      <c r="D228" s="17"/>
      <c r="E228" s="17"/>
      <c r="F228" s="17"/>
      <c r="G228" s="17"/>
      <c r="H228" s="17"/>
      <c r="M228" s="43"/>
      <c r="N228" s="48"/>
      <c r="O228" s="38"/>
    </row>
    <row r="229" spans="2:15">
      <c r="B229" s="17"/>
      <c r="C229" s="17"/>
      <c r="D229" s="17"/>
      <c r="E229" s="17"/>
      <c r="F229" s="17"/>
      <c r="G229" s="17"/>
      <c r="H229" s="17"/>
      <c r="M229" s="43"/>
      <c r="N229" s="48">
        <f>IF(N225="ΘΕΩΡΙΑ",G10,IF(N225="ΕΡΓΑΣΤΗΡΙΟ",H10,0))</f>
        <v>0</v>
      </c>
      <c r="O229" s="38"/>
    </row>
    <row r="230" spans="2:15">
      <c r="B230" s="17"/>
      <c r="C230" s="17"/>
      <c r="D230" s="17"/>
      <c r="E230" s="17"/>
      <c r="F230" s="17"/>
      <c r="G230" s="17"/>
      <c r="H230" s="17"/>
      <c r="M230" s="43"/>
      <c r="N230" s="48"/>
      <c r="O230" s="38"/>
    </row>
    <row r="231" spans="2:15" ht="18.75">
      <c r="B231" s="17"/>
      <c r="C231" s="17"/>
      <c r="D231" s="17"/>
      <c r="E231" s="17"/>
      <c r="F231" s="17"/>
      <c r="G231" s="17"/>
      <c r="H231" s="17"/>
      <c r="M231" s="43"/>
      <c r="N231" s="50" t="str">
        <f>$A$3</f>
        <v>Α’ Εξάμηνο   -  ΑΙΘΟΥΣΑ : 33</v>
      </c>
      <c r="O231" s="38"/>
    </row>
    <row r="232" spans="2:15" ht="18.75">
      <c r="B232" s="17"/>
      <c r="C232" s="17"/>
      <c r="D232" s="17"/>
      <c r="E232" s="17"/>
      <c r="F232" s="17"/>
      <c r="G232" s="17"/>
      <c r="H232" s="17"/>
      <c r="M232" s="43"/>
      <c r="N232" s="39"/>
      <c r="O232" s="38"/>
    </row>
    <row r="233" spans="2:15">
      <c r="B233" s="17"/>
      <c r="C233" s="17"/>
      <c r="D233" s="17"/>
      <c r="E233" s="17"/>
      <c r="F233" s="17"/>
      <c r="G233" s="17"/>
      <c r="H233" s="17"/>
      <c r="M233" s="43"/>
      <c r="N233" s="17"/>
      <c r="O233" s="38"/>
    </row>
    <row r="234" spans="2:15">
      <c r="B234" s="17"/>
      <c r="C234" s="17"/>
      <c r="D234" s="17"/>
      <c r="E234" s="17"/>
      <c r="F234" s="17"/>
      <c r="G234" s="17"/>
      <c r="H234" s="17"/>
      <c r="M234" s="17"/>
      <c r="N234" s="17"/>
      <c r="O234" s="17"/>
    </row>
    <row r="235" spans="2:15" ht="18.75">
      <c r="B235" s="17"/>
      <c r="C235" s="17"/>
      <c r="D235" s="17"/>
      <c r="E235" s="17"/>
      <c r="F235" s="17"/>
      <c r="G235" s="17"/>
      <c r="H235" s="17"/>
      <c r="M235" s="37"/>
      <c r="N235" s="44" t="str">
        <f>$N$219</f>
        <v>2020 Α</v>
      </c>
      <c r="O235" s="37"/>
    </row>
    <row r="236" spans="2:15" ht="15.75">
      <c r="B236" s="17"/>
      <c r="C236" s="17"/>
      <c r="D236" s="17"/>
      <c r="E236" s="17"/>
      <c r="F236" s="17"/>
      <c r="G236" s="17"/>
      <c r="H236" s="17"/>
      <c r="M236" s="37"/>
      <c r="N236" s="45"/>
      <c r="O236" s="37"/>
    </row>
    <row r="237" spans="2:15" ht="15.75">
      <c r="B237" s="17"/>
      <c r="C237" s="17"/>
      <c r="D237" s="17"/>
      <c r="E237" s="17"/>
      <c r="F237" s="17"/>
      <c r="G237" s="17"/>
      <c r="H237" s="17"/>
      <c r="M237" s="42"/>
      <c r="N237" s="126" t="str">
        <f>$A$1</f>
        <v>ΤΕΧΝΙΚΟΣ ΔΑΣΙΚΗΣ ΠΡΟΣΤΑΣΙΑΣ</v>
      </c>
      <c r="O237" s="37"/>
    </row>
    <row r="238" spans="2:15" ht="15.75">
      <c r="B238" s="17"/>
      <c r="C238" s="17"/>
      <c r="D238" s="17"/>
      <c r="E238" s="17"/>
      <c r="F238" s="17"/>
      <c r="G238" s="17"/>
      <c r="H238" s="17"/>
      <c r="M238" s="37"/>
      <c r="N238" s="47"/>
      <c r="O238" s="37"/>
    </row>
    <row r="239" spans="2:15" ht="15.75">
      <c r="B239" s="17"/>
      <c r="C239" s="17"/>
      <c r="D239" s="17"/>
      <c r="E239" s="17"/>
      <c r="F239" s="17"/>
      <c r="G239" s="17"/>
      <c r="H239" s="17"/>
      <c r="M239" s="37"/>
      <c r="N239" s="47"/>
      <c r="O239" s="37"/>
    </row>
    <row r="240" spans="2:15" ht="18.75">
      <c r="B240" s="17"/>
      <c r="C240" s="17"/>
      <c r="D240" s="17"/>
      <c r="E240" s="17"/>
      <c r="F240" s="17"/>
      <c r="G240" s="17"/>
      <c r="H240" s="17"/>
      <c r="M240" s="37"/>
      <c r="N240" s="49" t="str">
        <f>B11</f>
        <v>ΔΑΣΙΚΗ ΝΟΜΟΘΕΣΙΑ</v>
      </c>
      <c r="O240" s="37"/>
    </row>
    <row r="241" spans="2:15" ht="15.75">
      <c r="B241" s="17"/>
      <c r="C241" s="17"/>
      <c r="D241" s="17"/>
      <c r="E241" s="17"/>
      <c r="F241" s="17"/>
      <c r="G241" s="17"/>
      <c r="H241" s="17"/>
      <c r="M241" s="37"/>
      <c r="N241" s="47" t="str">
        <f>IF(N240=B11,IF(C11&lt;&gt;"",C9,IF(D11&lt;&gt;"",D9,0)))</f>
        <v>ΘΕΩΡΙΑ</v>
      </c>
      <c r="O241" s="37"/>
    </row>
    <row r="242" spans="2:15">
      <c r="B242" s="17"/>
      <c r="C242" s="17"/>
      <c r="D242" s="17"/>
      <c r="E242" s="17"/>
      <c r="F242" s="17"/>
      <c r="G242" s="17"/>
      <c r="H242" s="17"/>
      <c r="M242" s="43"/>
      <c r="N242" s="48"/>
      <c r="O242" s="38"/>
    </row>
    <row r="243" spans="2:15" ht="18.75">
      <c r="B243" s="17"/>
      <c r="C243" s="17"/>
      <c r="D243" s="17"/>
      <c r="E243" s="17"/>
      <c r="F243" s="17"/>
      <c r="G243" s="17"/>
      <c r="H243" s="17"/>
      <c r="M243" s="43"/>
      <c r="N243" s="49"/>
      <c r="O243" s="38"/>
    </row>
    <row r="244" spans="2:15">
      <c r="B244" s="17"/>
      <c r="C244" s="17"/>
      <c r="D244" s="17"/>
      <c r="E244" s="17"/>
      <c r="F244" s="17"/>
      <c r="G244" s="17"/>
      <c r="H244" s="17"/>
      <c r="M244" s="43"/>
      <c r="N244" s="48"/>
      <c r="O244" s="38"/>
    </row>
    <row r="245" spans="2:15">
      <c r="B245" s="17"/>
      <c r="C245" s="17"/>
      <c r="D245" s="17"/>
      <c r="E245" s="17"/>
      <c r="F245" s="17"/>
      <c r="G245" s="17"/>
      <c r="H245" s="17"/>
      <c r="M245" s="43"/>
      <c r="N245" s="48">
        <f>IF(N241="ΘΕΩΡΙΑ",G11,IF(N241="ΕΡΓΑΣΤΗΡΙΟ",H11,0))</f>
        <v>0</v>
      </c>
      <c r="O245" s="38"/>
    </row>
    <row r="246" spans="2:15" ht="15.75">
      <c r="B246" s="17"/>
      <c r="C246" s="171"/>
      <c r="D246" s="171"/>
      <c r="E246" s="17"/>
      <c r="F246" s="160"/>
      <c r="G246" s="160"/>
      <c r="H246" s="17"/>
      <c r="M246" s="43"/>
      <c r="N246" s="48"/>
      <c r="O246" s="38"/>
    </row>
    <row r="247" spans="2:15" ht="18.75">
      <c r="B247" s="17"/>
      <c r="C247" s="17"/>
      <c r="D247" s="17"/>
      <c r="E247" s="17"/>
      <c r="F247" s="162"/>
      <c r="G247" s="167"/>
      <c r="H247" s="167"/>
      <c r="M247" s="43"/>
      <c r="N247" s="50" t="str">
        <f>$A$3</f>
        <v>Α’ Εξάμηνο   -  ΑΙΘΟΥΣΑ : 33</v>
      </c>
      <c r="O247" s="38"/>
    </row>
    <row r="248" spans="2:15" ht="18.75">
      <c r="B248" s="17"/>
      <c r="C248" s="160"/>
      <c r="D248" s="160"/>
      <c r="E248" s="17"/>
      <c r="F248" s="173"/>
      <c r="G248" s="173"/>
      <c r="H248" s="17"/>
      <c r="M248" s="43"/>
      <c r="N248" s="39"/>
      <c r="O248" s="38"/>
    </row>
    <row r="249" spans="2:15">
      <c r="B249" s="17"/>
      <c r="C249" s="17"/>
      <c r="D249" s="17"/>
      <c r="E249" s="17"/>
      <c r="F249" s="173"/>
      <c r="G249" s="173"/>
      <c r="H249" s="17"/>
      <c r="M249" s="43"/>
      <c r="N249" s="17"/>
      <c r="O249" s="38"/>
    </row>
    <row r="250" spans="2:15">
      <c r="B250" s="17"/>
      <c r="C250" s="160"/>
      <c r="D250" s="160"/>
      <c r="E250" s="172"/>
      <c r="F250" s="172"/>
      <c r="G250" s="172"/>
      <c r="H250" s="172"/>
      <c r="M250" s="17"/>
      <c r="N250" s="17"/>
      <c r="O250" s="17"/>
    </row>
    <row r="251" spans="2:15" ht="18.75">
      <c r="B251" s="17"/>
      <c r="C251" s="160"/>
      <c r="D251" s="160"/>
      <c r="E251" s="17"/>
      <c r="F251" s="17"/>
      <c r="G251" s="17"/>
      <c r="H251" s="17"/>
      <c r="M251" s="37"/>
      <c r="N251" s="44" t="str">
        <f>$N$219</f>
        <v>2020 Α</v>
      </c>
      <c r="O251" s="37"/>
    </row>
    <row r="252" spans="2:15" ht="15.75">
      <c r="B252" s="17"/>
      <c r="C252" s="160"/>
      <c r="D252" s="160"/>
      <c r="E252" s="17"/>
      <c r="F252" s="17"/>
      <c r="G252" s="17"/>
      <c r="H252" s="17"/>
      <c r="M252" s="37"/>
      <c r="N252" s="45"/>
      <c r="O252" s="37"/>
    </row>
    <row r="253" spans="2:15" ht="15.75">
      <c r="B253" s="17"/>
      <c r="C253" s="160"/>
      <c r="D253" s="160"/>
      <c r="E253" s="17"/>
      <c r="F253" s="17"/>
      <c r="G253" s="17"/>
      <c r="H253" s="17"/>
      <c r="M253" s="42"/>
      <c r="N253" s="126" t="str">
        <f>$A$1</f>
        <v>ΤΕΧΝΙΚΟΣ ΔΑΣΙΚΗΣ ΠΡΟΣΤΑΣΙΑΣ</v>
      </c>
      <c r="O253" s="37"/>
    </row>
    <row r="254" spans="2:15" ht="15.75">
      <c r="B254" s="17"/>
      <c r="C254" s="160"/>
      <c r="D254" s="160"/>
      <c r="E254" s="17"/>
      <c r="F254" s="17"/>
      <c r="G254" s="17"/>
      <c r="H254" s="17"/>
      <c r="M254" s="37"/>
      <c r="N254" s="47"/>
      <c r="O254" s="37"/>
    </row>
    <row r="255" spans="2:15" ht="15.75">
      <c r="B255" s="173"/>
      <c r="C255" s="17"/>
      <c r="D255" s="17"/>
      <c r="E255" s="17"/>
      <c r="F255" s="17"/>
      <c r="G255" s="17"/>
      <c r="H255" s="17"/>
      <c r="M255" s="37"/>
      <c r="N255" s="47"/>
      <c r="O255" s="37"/>
    </row>
    <row r="256" spans="2:15" ht="18.75">
      <c r="B256" s="17"/>
      <c r="C256" s="17"/>
      <c r="D256" s="17"/>
      <c r="E256" s="17"/>
      <c r="F256" s="17"/>
      <c r="G256" s="17"/>
      <c r="H256" s="17"/>
      <c r="M256" s="37"/>
      <c r="N256" s="49" t="str">
        <f>B12</f>
        <v>ΔΑΣΙΚΗ ΒΟΤΑΝΙΚΗ</v>
      </c>
      <c r="O256" s="37"/>
    </row>
    <row r="257" spans="2:15" ht="15.75">
      <c r="B257" s="17"/>
      <c r="C257" s="17"/>
      <c r="D257" s="17"/>
      <c r="E257" s="17"/>
      <c r="F257" s="17"/>
      <c r="G257" s="17"/>
      <c r="H257" s="17"/>
      <c r="M257" s="37"/>
      <c r="N257" s="47" t="str">
        <f>IF(N256=B12,IF(C12&lt;&gt;"",C9,IF(D12&lt;&gt;"",D9,0)))</f>
        <v>ΘΕΩΡΙΑ</v>
      </c>
      <c r="O257" s="37"/>
    </row>
    <row r="258" spans="2:15">
      <c r="B258" s="17"/>
      <c r="C258" s="17"/>
      <c r="D258" s="17"/>
      <c r="E258" s="17"/>
      <c r="F258" s="17"/>
      <c r="G258" s="17"/>
      <c r="H258" s="17"/>
      <c r="M258" s="43"/>
      <c r="N258" s="48"/>
      <c r="O258" s="38"/>
    </row>
    <row r="259" spans="2:15" ht="18.75">
      <c r="B259" s="17"/>
      <c r="C259" s="17"/>
      <c r="D259" s="17"/>
      <c r="E259" s="17"/>
      <c r="F259" s="17"/>
      <c r="G259" s="17"/>
      <c r="H259" s="17"/>
      <c r="M259" s="43"/>
      <c r="N259" s="49"/>
      <c r="O259" s="38"/>
    </row>
    <row r="260" spans="2:15">
      <c r="B260" s="17"/>
      <c r="C260" s="17"/>
      <c r="D260" s="17"/>
      <c r="E260" s="17"/>
      <c r="F260" s="17"/>
      <c r="G260" s="17"/>
      <c r="H260" s="17"/>
      <c r="M260" s="43"/>
      <c r="N260" s="48"/>
      <c r="O260" s="38"/>
    </row>
    <row r="261" spans="2:15">
      <c r="B261" s="17"/>
      <c r="C261" s="17"/>
      <c r="D261" s="17"/>
      <c r="E261" s="17"/>
      <c r="F261" s="17"/>
      <c r="G261" s="17"/>
      <c r="H261" s="17"/>
      <c r="M261" s="43"/>
      <c r="N261" s="48">
        <f>IF(N257="ΘΕΩΡΙΑ",G12,IF(N257="ΕΡΓΑΣΤΗΡΙΟ",H12,0))</f>
        <v>0</v>
      </c>
      <c r="O261" s="38"/>
    </row>
    <row r="262" spans="2:15">
      <c r="B262" s="17"/>
      <c r="C262" s="17"/>
      <c r="D262" s="17"/>
      <c r="E262" s="17"/>
      <c r="F262" s="17"/>
      <c r="G262" s="17"/>
      <c r="H262" s="17"/>
      <c r="M262" s="43"/>
      <c r="N262" s="48"/>
      <c r="O262" s="38"/>
    </row>
    <row r="263" spans="2:15" ht="18.75">
      <c r="B263" s="174"/>
      <c r="C263" s="22"/>
      <c r="D263" s="22"/>
      <c r="E263" s="22"/>
      <c r="F263" s="22"/>
      <c r="G263" s="22"/>
      <c r="H263" s="22"/>
      <c r="M263" s="43"/>
      <c r="N263" s="50" t="str">
        <f>$A$3</f>
        <v>Α’ Εξάμηνο   -  ΑΙΘΟΥΣΑ : 33</v>
      </c>
      <c r="O263" s="38"/>
    </row>
    <row r="264" spans="2:15" ht="18.75">
      <c r="B264" s="22"/>
      <c r="C264" s="22"/>
      <c r="D264" s="22"/>
      <c r="E264" s="22"/>
      <c r="F264" s="22"/>
      <c r="G264" s="22"/>
      <c r="H264" s="22"/>
      <c r="M264" s="43"/>
      <c r="N264" s="39"/>
      <c r="O264" s="38"/>
    </row>
    <row r="265" spans="2:15" ht="15" customHeight="1">
      <c r="B265" s="161"/>
      <c r="C265" s="161"/>
      <c r="D265" s="161"/>
      <c r="E265" s="161"/>
      <c r="F265" s="161"/>
      <c r="G265" s="161"/>
      <c r="H265" s="161"/>
      <c r="M265" s="43"/>
      <c r="N265" s="17"/>
      <c r="O265" s="38"/>
    </row>
    <row r="266" spans="2:15" ht="15" customHeight="1">
      <c r="B266" s="161"/>
      <c r="C266" s="161"/>
      <c r="D266" s="161"/>
      <c r="E266" s="161"/>
      <c r="F266" s="161"/>
      <c r="G266" s="161"/>
      <c r="H266" s="161"/>
      <c r="M266" s="17"/>
      <c r="N266" s="17"/>
      <c r="O266" s="17"/>
    </row>
    <row r="267" spans="2:15" ht="18.75">
      <c r="B267" s="161"/>
      <c r="C267" s="161"/>
      <c r="D267" s="161"/>
      <c r="E267" s="161"/>
      <c r="F267" s="161"/>
      <c r="G267" s="161"/>
      <c r="H267" s="161"/>
      <c r="M267" s="37"/>
      <c r="N267" s="44" t="str">
        <f>$N$219</f>
        <v>2020 Α</v>
      </c>
      <c r="O267" s="37"/>
    </row>
    <row r="268" spans="2:15" ht="15.75" customHeight="1">
      <c r="B268" s="161"/>
      <c r="C268" s="161"/>
      <c r="D268" s="161"/>
      <c r="E268" s="161"/>
      <c r="F268" s="161"/>
      <c r="G268" s="161"/>
      <c r="H268" s="161"/>
      <c r="M268" s="37"/>
      <c r="N268" s="45"/>
      <c r="O268" s="37"/>
    </row>
    <row r="269" spans="2:15" ht="18.75">
      <c r="B269" s="161"/>
      <c r="C269" s="161"/>
      <c r="D269" s="161"/>
      <c r="E269" s="161"/>
      <c r="F269" s="161"/>
      <c r="G269" s="161"/>
      <c r="H269" s="161"/>
      <c r="M269" s="42"/>
      <c r="N269" s="126" t="str">
        <f>$A$1</f>
        <v>ΤΕΧΝΙΚΟΣ ΔΑΣΙΚΗΣ ΠΡΟΣΤΑΣΙΑΣ</v>
      </c>
      <c r="O269" s="37"/>
    </row>
    <row r="270" spans="2:15" ht="15.75" customHeight="1">
      <c r="B270" s="161"/>
      <c r="C270" s="161"/>
      <c r="D270" s="161"/>
      <c r="E270" s="161"/>
      <c r="F270" s="161"/>
      <c r="G270" s="161"/>
      <c r="H270" s="161"/>
      <c r="M270" s="37"/>
      <c r="N270" s="47"/>
      <c r="O270" s="37"/>
    </row>
    <row r="271" spans="2:15" ht="15.75" customHeight="1">
      <c r="B271" s="161"/>
      <c r="C271" s="161"/>
      <c r="D271" s="161"/>
      <c r="E271" s="161"/>
      <c r="F271" s="161"/>
      <c r="G271" s="161"/>
      <c r="H271" s="161"/>
      <c r="M271" s="37"/>
      <c r="N271" s="47"/>
      <c r="O271" s="37"/>
    </row>
    <row r="272" spans="2:15" ht="18.75">
      <c r="B272" s="161"/>
      <c r="C272" s="161"/>
      <c r="D272" s="161"/>
      <c r="E272" s="161"/>
      <c r="F272" s="161"/>
      <c r="G272" s="161"/>
      <c r="H272" s="161"/>
      <c r="M272" s="37"/>
      <c r="N272" s="49" t="str">
        <f>B13</f>
        <v>ΔΑΣΙΚΑ ΠΡΟΪΟΝΤΑ</v>
      </c>
      <c r="O272" s="37"/>
    </row>
    <row r="273" spans="2:15" ht="15.75" customHeight="1">
      <c r="B273" s="161"/>
      <c r="C273" s="161"/>
      <c r="D273" s="161"/>
      <c r="E273" s="161"/>
      <c r="F273" s="161"/>
      <c r="G273" s="161"/>
      <c r="H273" s="161"/>
      <c r="M273" s="37"/>
      <c r="N273" s="47" t="str">
        <f>IF(N272=B13,IF(C13&lt;&gt;"",C9,IF(D13&lt;&gt;"",D9,0)))</f>
        <v>ΘΕΩΡΙΑ</v>
      </c>
      <c r="O273" s="37"/>
    </row>
    <row r="274" spans="2:15" ht="15" customHeight="1">
      <c r="B274" s="161"/>
      <c r="C274" s="161"/>
      <c r="D274" s="161"/>
      <c r="E274" s="161"/>
      <c r="F274" s="161"/>
      <c r="G274" s="161"/>
      <c r="H274" s="161"/>
      <c r="M274" s="43"/>
      <c r="N274" s="48"/>
      <c r="O274" s="38"/>
    </row>
    <row r="275" spans="2:15" ht="18.75">
      <c r="B275" s="161"/>
      <c r="C275" s="161"/>
      <c r="D275" s="161"/>
      <c r="E275" s="161"/>
      <c r="F275" s="161"/>
      <c r="G275" s="161"/>
      <c r="H275" s="161"/>
      <c r="M275" s="43"/>
      <c r="N275" s="49"/>
      <c r="O275" s="38"/>
    </row>
    <row r="276" spans="2:15" ht="15" customHeight="1">
      <c r="B276" s="161"/>
      <c r="C276" s="161"/>
      <c r="D276" s="161"/>
      <c r="E276" s="161"/>
      <c r="F276" s="161"/>
      <c r="G276" s="161"/>
      <c r="H276" s="161"/>
      <c r="M276" s="43"/>
      <c r="N276" s="48"/>
      <c r="O276" s="38"/>
    </row>
    <row r="277" spans="2:15" ht="15" customHeight="1">
      <c r="B277" s="161"/>
      <c r="C277" s="161"/>
      <c r="D277" s="161"/>
      <c r="E277" s="161"/>
      <c r="F277" s="161"/>
      <c r="G277" s="161"/>
      <c r="H277" s="161"/>
      <c r="M277" s="43"/>
      <c r="N277" s="48">
        <f>IF(N273="ΘΕΩΡΙΑ",G13,IF(N273="ΕΡΓΑΣΤΗΡΙΟ",H13,0))</f>
        <v>0</v>
      </c>
      <c r="O277" s="38"/>
    </row>
    <row r="278" spans="2:15" ht="15" customHeight="1">
      <c r="B278" s="161"/>
      <c r="C278" s="161"/>
      <c r="D278" s="161"/>
      <c r="E278" s="161"/>
      <c r="F278" s="161"/>
      <c r="G278" s="161"/>
      <c r="H278" s="161"/>
      <c r="M278" s="43"/>
      <c r="N278" s="48"/>
      <c r="O278" s="38"/>
    </row>
    <row r="279" spans="2:15" ht="18.75">
      <c r="B279" s="161"/>
      <c r="C279" s="161"/>
      <c r="D279" s="161"/>
      <c r="E279" s="161"/>
      <c r="F279" s="161"/>
      <c r="G279" s="161"/>
      <c r="H279" s="161"/>
      <c r="M279" s="43"/>
      <c r="N279" s="50" t="str">
        <f>$A$3</f>
        <v>Α’ Εξάμηνο   -  ΑΙΘΟΥΣΑ : 33</v>
      </c>
      <c r="O279" s="38"/>
    </row>
    <row r="280" spans="2:15" ht="18.75">
      <c r="B280" s="161"/>
      <c r="C280" s="161"/>
      <c r="D280" s="161"/>
      <c r="E280" s="161"/>
      <c r="F280" s="161"/>
      <c r="G280" s="161"/>
      <c r="H280" s="161"/>
      <c r="M280" s="43"/>
      <c r="N280" s="39"/>
      <c r="O280" s="38"/>
    </row>
    <row r="281" spans="2:15" ht="15" customHeight="1">
      <c r="B281" s="161"/>
      <c r="C281" s="161"/>
      <c r="D281" s="161"/>
      <c r="E281" s="161"/>
      <c r="F281" s="161"/>
      <c r="G281" s="161"/>
      <c r="H281" s="161"/>
      <c r="M281" s="43"/>
      <c r="N281" s="17"/>
      <c r="O281" s="38"/>
    </row>
    <row r="282" spans="2:15" ht="15" customHeight="1">
      <c r="B282" s="161"/>
      <c r="C282" s="161"/>
      <c r="D282" s="161"/>
      <c r="E282" s="161"/>
      <c r="F282" s="161"/>
      <c r="G282" s="161"/>
      <c r="H282" s="161"/>
      <c r="M282" s="17"/>
      <c r="N282" s="17"/>
      <c r="O282" s="17"/>
    </row>
    <row r="283" spans="2:15" ht="18.75">
      <c r="B283" s="161"/>
      <c r="C283" s="161"/>
      <c r="D283" s="161"/>
      <c r="E283" s="161"/>
      <c r="F283" s="161"/>
      <c r="G283" s="161"/>
      <c r="H283" s="161"/>
      <c r="M283" s="37"/>
      <c r="N283" s="44" t="str">
        <f>$N$219</f>
        <v>2020 Α</v>
      </c>
      <c r="O283" s="37"/>
    </row>
    <row r="284" spans="2:15" ht="15.75" customHeight="1">
      <c r="B284" s="161"/>
      <c r="C284" s="161"/>
      <c r="D284" s="161"/>
      <c r="E284" s="161"/>
      <c r="F284" s="161"/>
      <c r="G284" s="161"/>
      <c r="H284" s="161"/>
      <c r="M284" s="37"/>
      <c r="N284" s="45"/>
      <c r="O284" s="37"/>
    </row>
    <row r="285" spans="2:15" ht="18.75">
      <c r="B285" s="161"/>
      <c r="C285" s="161"/>
      <c r="D285" s="161"/>
      <c r="E285" s="161"/>
      <c r="F285" s="161"/>
      <c r="G285" s="161"/>
      <c r="H285" s="161"/>
      <c r="M285" s="42"/>
      <c r="N285" s="126" t="str">
        <f>$A$1</f>
        <v>ΤΕΧΝΙΚΟΣ ΔΑΣΙΚΗΣ ΠΡΟΣΤΑΣΙΑΣ</v>
      </c>
      <c r="O285" s="37"/>
    </row>
    <row r="286" spans="2:15" ht="15.75" customHeight="1">
      <c r="B286" s="161"/>
      <c r="C286" s="161"/>
      <c r="D286" s="161"/>
      <c r="E286" s="161"/>
      <c r="F286" s="161"/>
      <c r="G286" s="161"/>
      <c r="H286" s="161"/>
      <c r="M286" s="37"/>
      <c r="N286" s="47"/>
      <c r="O286" s="37"/>
    </row>
    <row r="287" spans="2:15" ht="15.75" customHeight="1">
      <c r="B287" s="161"/>
      <c r="C287" s="161"/>
      <c r="D287" s="161"/>
      <c r="E287" s="161"/>
      <c r="F287" s="161"/>
      <c r="G287" s="161"/>
      <c r="H287" s="161"/>
      <c r="M287" s="37"/>
      <c r="N287" s="47"/>
      <c r="O287" s="37"/>
    </row>
    <row r="288" spans="2:15" ht="18.75">
      <c r="B288" s="161"/>
      <c r="C288" s="161"/>
      <c r="D288" s="161"/>
      <c r="E288" s="161"/>
      <c r="F288" s="161"/>
      <c r="G288" s="161"/>
      <c r="H288" s="161"/>
      <c r="M288" s="37"/>
      <c r="N288" s="49" t="str">
        <f>B15</f>
        <v>ΒΙΟΛΟΓΙΑ - ΟΙΚΟΛΟΓΙΑ ΑΓΡΙΩΝ ΖΩΩΝ ΠΤΗΝΩΝ Ε</v>
      </c>
      <c r="O288" s="37"/>
    </row>
    <row r="289" spans="2:15" ht="15.75" customHeight="1">
      <c r="B289" s="161"/>
      <c r="C289" s="161"/>
      <c r="D289" s="161"/>
      <c r="E289" s="161"/>
      <c r="F289" s="161"/>
      <c r="G289" s="161"/>
      <c r="H289" s="161"/>
      <c r="M289" s="37"/>
      <c r="N289" s="47" t="str">
        <f>IF(N288=B15,IF(C15&lt;&gt;"",C9,IF(D15&lt;&gt;"",D9,0)))</f>
        <v>ΕΡΓΑΣΤΗΡΙΟ</v>
      </c>
      <c r="O289" s="37"/>
    </row>
    <row r="290" spans="2:15" ht="15" customHeight="1">
      <c r="B290" s="161"/>
      <c r="C290" s="161"/>
      <c r="D290" s="161"/>
      <c r="E290" s="161"/>
      <c r="F290" s="161"/>
      <c r="G290" s="161"/>
      <c r="H290" s="161"/>
      <c r="M290" s="43"/>
      <c r="N290" s="48"/>
      <c r="O290" s="38"/>
    </row>
    <row r="291" spans="2:15" ht="18.75">
      <c r="B291" s="161"/>
      <c r="C291" s="161"/>
      <c r="D291" s="161"/>
      <c r="E291" s="161"/>
      <c r="F291" s="161"/>
      <c r="G291" s="161"/>
      <c r="H291" s="161"/>
      <c r="M291" s="43"/>
      <c r="N291" s="49"/>
      <c r="O291" s="38"/>
    </row>
    <row r="292" spans="2:15" ht="15" customHeight="1">
      <c r="B292" s="161"/>
      <c r="C292" s="161"/>
      <c r="D292" s="161"/>
      <c r="E292" s="161"/>
      <c r="F292" s="161"/>
      <c r="G292" s="161"/>
      <c r="H292" s="161"/>
      <c r="M292" s="43"/>
      <c r="N292" s="48"/>
      <c r="O292" s="38"/>
    </row>
    <row r="293" spans="2:15" ht="15" customHeight="1">
      <c r="B293" s="161"/>
      <c r="C293" s="161"/>
      <c r="D293" s="161"/>
      <c r="E293" s="161"/>
      <c r="F293" s="161"/>
      <c r="G293" s="161"/>
      <c r="H293" s="161"/>
      <c r="M293" s="43"/>
      <c r="N293" s="48">
        <f>IF(N289="ΘΕΩΡΙΑ",G15,IF(N289="ΕΡΓΑΣΤΗΡΙΟ",H15,0))</f>
        <v>0</v>
      </c>
      <c r="O293" s="38"/>
    </row>
    <row r="294" spans="2:15" ht="15" customHeight="1">
      <c r="B294" s="161"/>
      <c r="C294" s="161"/>
      <c r="D294" s="161"/>
      <c r="E294" s="161"/>
      <c r="F294" s="161"/>
      <c r="G294" s="161"/>
      <c r="H294" s="161"/>
      <c r="M294" s="43"/>
      <c r="N294" s="48"/>
      <c r="O294" s="38"/>
    </row>
    <row r="295" spans="2:15" ht="18.75">
      <c r="B295" s="161"/>
      <c r="C295" s="161"/>
      <c r="D295" s="161"/>
      <c r="E295" s="161"/>
      <c r="F295" s="161"/>
      <c r="G295" s="161"/>
      <c r="H295" s="161"/>
      <c r="M295" s="43"/>
      <c r="N295" s="50" t="str">
        <f>$A$3</f>
        <v>Α’ Εξάμηνο   -  ΑΙΘΟΥΣΑ : 33</v>
      </c>
      <c r="O295" s="38"/>
    </row>
    <row r="296" spans="2:15" ht="18.75">
      <c r="B296" s="161"/>
      <c r="C296" s="161"/>
      <c r="D296" s="161"/>
      <c r="E296" s="161"/>
      <c r="F296" s="161"/>
      <c r="G296" s="161"/>
      <c r="H296" s="161"/>
      <c r="M296" s="43"/>
      <c r="N296" s="39"/>
      <c r="O296" s="38"/>
    </row>
    <row r="297" spans="2:15" ht="15" customHeight="1">
      <c r="B297" s="161"/>
      <c r="C297" s="161"/>
      <c r="D297" s="161"/>
      <c r="E297" s="161"/>
      <c r="F297" s="161"/>
      <c r="G297" s="161"/>
      <c r="H297" s="161"/>
      <c r="M297" s="43"/>
      <c r="N297" s="17"/>
      <c r="O297" s="38"/>
    </row>
    <row r="298" spans="2:15" ht="15" customHeight="1">
      <c r="B298" s="161"/>
      <c r="C298" s="161"/>
      <c r="D298" s="161"/>
      <c r="E298" s="161"/>
      <c r="F298" s="161"/>
      <c r="G298" s="161"/>
      <c r="H298" s="161"/>
      <c r="M298" s="17"/>
      <c r="N298" s="17"/>
      <c r="O298" s="17"/>
    </row>
    <row r="299" spans="2:15" ht="18.75">
      <c r="B299" s="161"/>
      <c r="C299" s="161"/>
      <c r="D299" s="161"/>
      <c r="E299" s="161"/>
      <c r="F299" s="161"/>
      <c r="G299" s="161"/>
      <c r="H299" s="161"/>
      <c r="M299" s="37"/>
      <c r="N299" s="44" t="str">
        <f>$N$219</f>
        <v>2020 Α</v>
      </c>
      <c r="O299" s="37"/>
    </row>
    <row r="300" spans="2:15" ht="15.75" customHeight="1">
      <c r="B300" s="161"/>
      <c r="C300" s="161"/>
      <c r="D300" s="161"/>
      <c r="E300" s="161"/>
      <c r="F300" s="161"/>
      <c r="G300" s="161"/>
      <c r="H300" s="161"/>
      <c r="M300" s="37"/>
      <c r="N300" s="45"/>
      <c r="O300" s="37"/>
    </row>
    <row r="301" spans="2:15" ht="18.75">
      <c r="B301" s="161"/>
      <c r="C301" s="161"/>
      <c r="D301" s="161"/>
      <c r="E301" s="161"/>
      <c r="F301" s="161"/>
      <c r="G301" s="161"/>
      <c r="H301" s="161"/>
      <c r="M301" s="42"/>
      <c r="N301" s="126" t="str">
        <f>$A$1</f>
        <v>ΤΕΧΝΙΚΟΣ ΔΑΣΙΚΗΣ ΠΡΟΣΤΑΣΙΑΣ</v>
      </c>
      <c r="O301" s="37"/>
    </row>
    <row r="302" spans="2:15" ht="15.75" customHeight="1">
      <c r="B302" s="161"/>
      <c r="C302" s="161"/>
      <c r="D302" s="161"/>
      <c r="E302" s="161"/>
      <c r="F302" s="161"/>
      <c r="G302" s="161"/>
      <c r="H302" s="161"/>
      <c r="M302" s="37"/>
      <c r="N302" s="47"/>
      <c r="O302" s="37"/>
    </row>
    <row r="303" spans="2:15" ht="15.75" customHeight="1">
      <c r="B303" s="161"/>
      <c r="C303" s="161"/>
      <c r="D303" s="161"/>
      <c r="E303" s="161"/>
      <c r="F303" s="161"/>
      <c r="G303" s="161"/>
      <c r="H303" s="161"/>
      <c r="M303" s="37"/>
      <c r="N303" s="47"/>
      <c r="O303" s="37"/>
    </row>
    <row r="304" spans="2:15" ht="18.75">
      <c r="B304" s="161"/>
      <c r="C304" s="161"/>
      <c r="D304" s="161"/>
      <c r="E304" s="161"/>
      <c r="F304" s="161"/>
      <c r="G304" s="161"/>
      <c r="H304" s="161"/>
      <c r="M304" s="37"/>
      <c r="N304" s="49" t="str">
        <f>B17</f>
        <v>ΣΩΜΑΤΙΚΗ ΑΓΩΓΗ – ΣΚΟΠΟΒΟΛΗ Ε</v>
      </c>
      <c r="O304" s="37"/>
    </row>
    <row r="305" spans="2:15" ht="15.75" customHeight="1">
      <c r="B305" s="161"/>
      <c r="C305" s="161"/>
      <c r="D305" s="161"/>
      <c r="E305" s="161"/>
      <c r="F305" s="161"/>
      <c r="G305" s="161"/>
      <c r="H305" s="161"/>
      <c r="M305" s="37"/>
      <c r="N305" s="47" t="str">
        <f>IF(N304=B17,IF(C17&lt;&gt;"",C9,IF(D17&lt;&gt;"",D9,0)))</f>
        <v>ΕΡΓΑΣΤΗΡΙΟ</v>
      </c>
      <c r="O305" s="37"/>
    </row>
    <row r="306" spans="2:15" ht="15" customHeight="1">
      <c r="B306" s="161"/>
      <c r="C306" s="161"/>
      <c r="D306" s="161"/>
      <c r="E306" s="161"/>
      <c r="F306" s="161"/>
      <c r="G306" s="161"/>
      <c r="H306" s="161"/>
      <c r="M306" s="43"/>
      <c r="N306" s="48"/>
      <c r="O306" s="38"/>
    </row>
    <row r="307" spans="2:15" ht="18.75">
      <c r="B307" s="161"/>
      <c r="C307" s="161"/>
      <c r="D307" s="161"/>
      <c r="E307" s="161"/>
      <c r="F307" s="161"/>
      <c r="G307" s="161"/>
      <c r="H307" s="161"/>
      <c r="M307" s="43"/>
      <c r="N307" s="49"/>
      <c r="O307" s="38"/>
    </row>
    <row r="308" spans="2:15" ht="15" customHeight="1">
      <c r="B308" s="161"/>
      <c r="C308" s="161"/>
      <c r="D308" s="161"/>
      <c r="E308" s="161"/>
      <c r="F308" s="161"/>
      <c r="G308" s="161"/>
      <c r="H308" s="161"/>
      <c r="M308" s="43"/>
      <c r="N308" s="48"/>
      <c r="O308" s="38"/>
    </row>
    <row r="309" spans="2:15" ht="15" customHeight="1">
      <c r="B309" s="161"/>
      <c r="C309" s="161"/>
      <c r="D309" s="161"/>
      <c r="E309" s="161"/>
      <c r="F309" s="161"/>
      <c r="G309" s="161"/>
      <c r="H309" s="161"/>
      <c r="M309" s="43"/>
      <c r="N309" s="48">
        <f>IF(N305="ΘΕΩΡΙΑ",G17,IF(N305="ΕΡΓΑΣΤΗΡΙΟ",H17,0))</f>
        <v>0</v>
      </c>
      <c r="O309" s="38"/>
    </row>
    <row r="310" spans="2:15" ht="15" customHeight="1">
      <c r="B310" s="161"/>
      <c r="C310" s="161"/>
      <c r="D310" s="161"/>
      <c r="E310" s="161"/>
      <c r="F310" s="161"/>
      <c r="G310" s="161"/>
      <c r="H310" s="161"/>
      <c r="M310" s="43"/>
      <c r="N310" s="48"/>
      <c r="O310" s="38"/>
    </row>
    <row r="311" spans="2:15" ht="18.75">
      <c r="B311" s="161"/>
      <c r="C311" s="161"/>
      <c r="D311" s="161"/>
      <c r="E311" s="161"/>
      <c r="F311" s="161"/>
      <c r="G311" s="161"/>
      <c r="H311" s="161"/>
      <c r="M311" s="43"/>
      <c r="N311" s="50" t="str">
        <f>$A$3</f>
        <v>Α’ Εξάμηνο   -  ΑΙΘΟΥΣΑ : 33</v>
      </c>
      <c r="O311" s="38"/>
    </row>
    <row r="312" spans="2:15" ht="18.75">
      <c r="B312" s="161"/>
      <c r="C312" s="161"/>
      <c r="D312" s="161"/>
      <c r="E312" s="161"/>
      <c r="F312" s="161"/>
      <c r="G312" s="161"/>
      <c r="H312" s="161"/>
      <c r="M312" s="43"/>
      <c r="N312" s="39"/>
      <c r="O312" s="38"/>
    </row>
    <row r="313" spans="2:15" ht="15" customHeight="1">
      <c r="B313" s="161"/>
      <c r="C313" s="161"/>
      <c r="D313" s="161"/>
      <c r="E313" s="161"/>
      <c r="F313" s="161"/>
      <c r="G313" s="161"/>
      <c r="H313" s="161"/>
      <c r="M313" s="43"/>
      <c r="N313" s="17"/>
      <c r="O313" s="38"/>
    </row>
    <row r="314" spans="2:15" ht="15" customHeight="1">
      <c r="B314" s="161"/>
      <c r="C314" s="161"/>
      <c r="D314" s="161"/>
      <c r="E314" s="161"/>
      <c r="F314" s="161"/>
      <c r="G314" s="161"/>
      <c r="H314" s="161"/>
      <c r="M314" s="17"/>
      <c r="N314" s="17"/>
      <c r="O314" s="17"/>
    </row>
    <row r="315" spans="2:15" ht="18.75">
      <c r="B315" s="161"/>
      <c r="C315" s="161"/>
      <c r="D315" s="161"/>
      <c r="E315" s="161"/>
      <c r="F315" s="161"/>
      <c r="G315" s="161"/>
      <c r="H315" s="161"/>
      <c r="M315" s="37"/>
      <c r="N315" s="44" t="str">
        <f>$N$219</f>
        <v>2020 Α</v>
      </c>
      <c r="O315" s="37"/>
    </row>
    <row r="316" spans="2:15" ht="15.75" customHeight="1">
      <c r="B316" s="161"/>
      <c r="C316" s="161"/>
      <c r="D316" s="161"/>
      <c r="E316" s="161"/>
      <c r="F316" s="161"/>
      <c r="G316" s="161"/>
      <c r="H316" s="161"/>
      <c r="M316" s="37"/>
      <c r="N316" s="45"/>
      <c r="O316" s="37"/>
    </row>
    <row r="317" spans="2:15" ht="18.75">
      <c r="B317" s="161"/>
      <c r="C317" s="161"/>
      <c r="D317" s="161"/>
      <c r="E317" s="161"/>
      <c r="F317" s="161"/>
      <c r="G317" s="161"/>
      <c r="H317" s="161"/>
      <c r="M317" s="42"/>
      <c r="N317" s="126" t="str">
        <f>$A$1</f>
        <v>ΤΕΧΝΙΚΟΣ ΔΑΣΙΚΗΣ ΠΡΟΣΤΑΣΙΑΣ</v>
      </c>
      <c r="O317" s="37"/>
    </row>
    <row r="318" spans="2:15" ht="15.75">
      <c r="B318" s="160"/>
      <c r="C318" s="160"/>
      <c r="D318" s="160"/>
      <c r="E318" s="160"/>
      <c r="F318" s="160"/>
      <c r="G318" s="160"/>
      <c r="H318" s="160"/>
      <c r="M318" s="37"/>
      <c r="N318" s="47"/>
      <c r="O318" s="37"/>
    </row>
    <row r="319" spans="2:15" ht="15.75">
      <c r="B319" s="160"/>
      <c r="C319" s="171"/>
      <c r="D319" s="171"/>
      <c r="E319" s="160"/>
      <c r="F319" s="26"/>
      <c r="G319" s="160"/>
      <c r="H319" s="160"/>
      <c r="M319" s="37"/>
      <c r="N319" s="47"/>
      <c r="O319" s="37"/>
    </row>
    <row r="320" spans="2:15" ht="18.75">
      <c r="B320" s="160"/>
      <c r="C320" s="160"/>
      <c r="D320" s="160"/>
      <c r="E320" s="160"/>
      <c r="F320" s="160"/>
      <c r="G320" s="160"/>
      <c r="H320" s="160"/>
      <c r="M320" s="37"/>
      <c r="N320" s="49" t="str">
        <f>B18</f>
        <v>ΑΓΓΛΙΚΑ</v>
      </c>
      <c r="O320" s="37"/>
    </row>
    <row r="321" spans="2:15" ht="15.75">
      <c r="B321" s="160"/>
      <c r="C321" s="160"/>
      <c r="D321" s="160"/>
      <c r="E321" s="160"/>
      <c r="F321" s="160"/>
      <c r="G321" s="160"/>
      <c r="H321" s="160"/>
      <c r="M321" s="37"/>
      <c r="N321" s="47" t="str">
        <f>IF(N320=B18,IF(C18&lt;&gt;"",C9,IF(D18&lt;&gt;"",D9,0)))</f>
        <v>ΘΕΩΡΙΑ</v>
      </c>
      <c r="O321" s="37"/>
    </row>
    <row r="322" spans="2:15">
      <c r="B322" s="160"/>
      <c r="C322" s="160"/>
      <c r="D322" s="160"/>
      <c r="E322" s="160"/>
      <c r="F322" s="160"/>
      <c r="G322" s="160"/>
      <c r="H322" s="160"/>
      <c r="M322" s="43"/>
      <c r="N322" s="48"/>
      <c r="O322" s="38"/>
    </row>
    <row r="323" spans="2:15" ht="18.75">
      <c r="B323" s="160"/>
      <c r="C323" s="160"/>
      <c r="D323" s="160"/>
      <c r="E323" s="160"/>
      <c r="F323" s="26"/>
      <c r="G323" s="26"/>
      <c r="H323" s="160"/>
      <c r="M323" s="43"/>
      <c r="N323" s="49"/>
      <c r="O323" s="38"/>
    </row>
    <row r="324" spans="2:15">
      <c r="B324" s="160"/>
      <c r="C324" s="160"/>
      <c r="D324" s="160"/>
      <c r="E324" s="160"/>
      <c r="F324" s="160"/>
      <c r="G324" s="160"/>
      <c r="H324" s="160"/>
      <c r="M324" s="43"/>
      <c r="N324" s="48"/>
      <c r="O324" s="38"/>
    </row>
    <row r="325" spans="2:15">
      <c r="B325" s="160"/>
      <c r="C325" s="160"/>
      <c r="D325" s="160"/>
      <c r="E325" s="160"/>
      <c r="F325" s="26"/>
      <c r="G325" s="26"/>
      <c r="H325" s="160"/>
      <c r="M325" s="43"/>
      <c r="N325" s="48">
        <f>IF(N321="ΘΕΩΡΙΑ",G18,IF(N321="ΕΡΓΑΣΤΗΡΙΟ",H18,0))</f>
        <v>0</v>
      </c>
      <c r="O325" s="38"/>
    </row>
    <row r="326" spans="2:15">
      <c r="B326" s="160"/>
      <c r="C326" s="160"/>
      <c r="D326" s="160"/>
      <c r="E326" s="160"/>
      <c r="F326" s="160"/>
      <c r="G326" s="160"/>
      <c r="H326" s="160"/>
      <c r="M326" s="43"/>
      <c r="N326" s="48"/>
      <c r="O326" s="38"/>
    </row>
    <row r="327" spans="2:15" ht="18.75">
      <c r="B327" s="173"/>
      <c r="C327" s="17"/>
      <c r="D327" s="17"/>
      <c r="E327" s="17"/>
      <c r="F327" s="17"/>
      <c r="G327" s="17"/>
      <c r="H327" s="17"/>
      <c r="M327" s="43"/>
      <c r="N327" s="50" t="str">
        <f>$A$3</f>
        <v>Α’ Εξάμηνο   -  ΑΙΘΟΥΣΑ : 33</v>
      </c>
      <c r="O327" s="38"/>
    </row>
    <row r="328" spans="2:15" ht="18.75">
      <c r="B328" s="17"/>
      <c r="C328" s="17"/>
      <c r="D328" s="17"/>
      <c r="E328" s="17"/>
      <c r="F328" s="17"/>
      <c r="G328" s="17"/>
      <c r="H328" s="17"/>
      <c r="M328" s="43"/>
      <c r="N328" s="39"/>
      <c r="O328" s="38"/>
    </row>
    <row r="329" spans="2:15">
      <c r="B329" s="17"/>
      <c r="C329" s="17"/>
      <c r="D329" s="17"/>
      <c r="E329" s="17"/>
      <c r="F329" s="17"/>
      <c r="G329" s="17"/>
      <c r="H329" s="17"/>
      <c r="M329" s="43"/>
      <c r="N329" s="17"/>
      <c r="O329" s="38"/>
    </row>
    <row r="330" spans="2:15">
      <c r="B330" s="17"/>
      <c r="C330" s="17"/>
      <c r="D330" s="17"/>
      <c r="E330" s="17"/>
      <c r="F330" s="17"/>
      <c r="G330" s="17"/>
      <c r="H330" s="17"/>
      <c r="M330" s="17"/>
      <c r="N330" s="17"/>
      <c r="O330" s="17"/>
    </row>
    <row r="331" spans="2:15" ht="26.25">
      <c r="B331" s="180"/>
      <c r="C331" s="180"/>
      <c r="D331" s="180"/>
      <c r="E331" s="180"/>
      <c r="F331" s="180"/>
      <c r="G331" s="180"/>
      <c r="H331" s="180"/>
      <c r="M331" s="37"/>
      <c r="N331" s="44" t="str">
        <f>$N$219</f>
        <v>2020 Α</v>
      </c>
      <c r="O331" s="37"/>
    </row>
    <row r="332" spans="2:15" ht="15.75">
      <c r="B332" s="177"/>
      <c r="C332" s="177"/>
      <c r="D332" s="178"/>
      <c r="E332" s="178"/>
      <c r="F332" s="178"/>
      <c r="G332" s="178"/>
      <c r="H332" s="178"/>
      <c r="M332" s="37"/>
      <c r="N332" s="45"/>
      <c r="O332" s="37"/>
    </row>
    <row r="333" spans="2:15" ht="15.75">
      <c r="B333" s="172"/>
      <c r="C333" s="179"/>
      <c r="D333" s="74"/>
      <c r="E333" s="74"/>
      <c r="F333" s="74"/>
      <c r="G333" s="74"/>
      <c r="H333" s="74"/>
      <c r="M333" s="42"/>
      <c r="N333" s="126" t="str">
        <f>$A$1</f>
        <v>ΤΕΧΝΙΚΟΣ ΔΑΣΙΚΗΣ ΠΡΟΣΤΑΣΙΑΣ</v>
      </c>
      <c r="O333" s="37"/>
    </row>
    <row r="334" spans="2:15" ht="15.75">
      <c r="B334" s="172"/>
      <c r="C334" s="179"/>
      <c r="D334" s="74"/>
      <c r="E334" s="74"/>
      <c r="F334" s="74"/>
      <c r="G334" s="74"/>
      <c r="H334" s="74"/>
      <c r="M334" s="37"/>
      <c r="N334" s="47"/>
      <c r="O334" s="37"/>
    </row>
    <row r="335" spans="2:15" ht="15.75">
      <c r="B335" s="172"/>
      <c r="C335" s="179"/>
      <c r="D335" s="74"/>
      <c r="E335" s="74"/>
      <c r="F335" s="74"/>
      <c r="G335" s="74"/>
      <c r="H335" s="74"/>
      <c r="M335" s="37"/>
      <c r="N335" s="47"/>
      <c r="O335" s="37"/>
    </row>
    <row r="336" spans="2:15" ht="18.75">
      <c r="B336" s="172"/>
      <c r="C336" s="179"/>
      <c r="D336" s="74"/>
      <c r="E336" s="74"/>
      <c r="F336" s="74"/>
      <c r="G336" s="74"/>
      <c r="H336" s="74"/>
      <c r="M336" s="37"/>
      <c r="N336" s="49" t="str">
        <f>B19</f>
        <v>ΠΡΑΚΤΙΚΗ ΕΦΑΡΜΟΓΗ ΣΤΗΝ ΕΙΔΙΚΟΤΗΤΑ</v>
      </c>
      <c r="O336" s="37"/>
    </row>
    <row r="337" spans="2:15" ht="15.75">
      <c r="B337" s="172"/>
      <c r="C337" s="135"/>
      <c r="D337" s="17"/>
      <c r="E337" s="17"/>
      <c r="F337" s="108"/>
      <c r="G337" s="17"/>
      <c r="H337" s="108"/>
      <c r="M337" s="37"/>
      <c r="N337" s="47" t="str">
        <f>IF(N336=B19,IF(C19&lt;&gt;"",C9,IF(D19&lt;&gt;"",D9,0)))</f>
        <v>ΕΡΓΑΣΤΗΡΙΟ</v>
      </c>
      <c r="O337" s="37"/>
    </row>
    <row r="338" spans="2:15">
      <c r="B338" s="172"/>
      <c r="C338" s="135"/>
      <c r="D338" s="17"/>
      <c r="E338" s="17"/>
      <c r="F338" s="108"/>
      <c r="G338" s="17"/>
      <c r="H338" s="108"/>
      <c r="M338" s="43"/>
      <c r="N338" s="48"/>
      <c r="O338" s="38"/>
    </row>
    <row r="339" spans="2:15" ht="18.75">
      <c r="B339" s="17"/>
      <c r="C339" s="17"/>
      <c r="D339" s="17"/>
      <c r="E339" s="17"/>
      <c r="F339" s="17"/>
      <c r="G339" s="17"/>
      <c r="H339" s="17"/>
      <c r="M339" s="43"/>
      <c r="N339" s="49"/>
      <c r="O339" s="38"/>
    </row>
    <row r="340" spans="2:15">
      <c r="B340" s="17"/>
      <c r="C340" s="17"/>
      <c r="D340" s="17"/>
      <c r="E340" s="17"/>
      <c r="F340" s="17"/>
      <c r="G340" s="17"/>
      <c r="H340" s="17"/>
      <c r="M340" s="43"/>
      <c r="N340" s="48"/>
      <c r="O340" s="38"/>
    </row>
    <row r="341" spans="2:15">
      <c r="B341" s="17"/>
      <c r="C341" s="17"/>
      <c r="D341" s="17"/>
      <c r="E341" s="17"/>
      <c r="F341" s="17"/>
      <c r="G341" s="17"/>
      <c r="H341" s="17"/>
      <c r="M341" s="43"/>
      <c r="N341" s="48">
        <f>IF(N337="ΘΕΩΡΙΑ",G19,IF(N337="ΕΡΓΑΣΤΗΡΙΟ",H19,0))</f>
        <v>0</v>
      </c>
      <c r="O341" s="38"/>
    </row>
    <row r="342" spans="2:15">
      <c r="B342" s="17"/>
      <c r="C342" s="17"/>
      <c r="D342" s="17"/>
      <c r="E342" s="17"/>
      <c r="F342" s="17"/>
      <c r="G342" s="17"/>
      <c r="H342" s="17"/>
      <c r="M342" s="43"/>
      <c r="N342" s="48"/>
      <c r="O342" s="38"/>
    </row>
    <row r="343" spans="2:15" ht="18.75">
      <c r="B343" s="17"/>
      <c r="C343" s="17"/>
      <c r="D343" s="17"/>
      <c r="E343" s="17"/>
      <c r="F343" s="17"/>
      <c r="G343" s="17"/>
      <c r="H343" s="17"/>
      <c r="M343" s="43"/>
      <c r="N343" s="50" t="str">
        <f>$A$3</f>
        <v>Α’ Εξάμηνο   -  ΑΙΘΟΥΣΑ : 33</v>
      </c>
      <c r="O343" s="38"/>
    </row>
    <row r="344" spans="2:15" ht="18.75">
      <c r="B344" s="17"/>
      <c r="C344" s="17"/>
      <c r="D344" s="17"/>
      <c r="E344" s="17"/>
      <c r="F344" s="17"/>
      <c r="G344" s="17"/>
      <c r="H344" s="17"/>
      <c r="M344" s="43"/>
      <c r="N344" s="39"/>
      <c r="O344" s="38"/>
    </row>
    <row r="345" spans="2:15">
      <c r="B345" s="17"/>
      <c r="C345" s="17"/>
      <c r="D345" s="17"/>
      <c r="E345" s="17"/>
      <c r="F345" s="17"/>
      <c r="G345" s="17"/>
      <c r="H345" s="17"/>
      <c r="M345" s="43"/>
      <c r="N345" s="17"/>
      <c r="O345" s="38"/>
    </row>
    <row r="346" spans="2:15">
      <c r="B346" s="17"/>
      <c r="C346" s="17"/>
      <c r="D346" s="17"/>
      <c r="E346" s="17"/>
      <c r="F346" s="17"/>
      <c r="G346" s="17"/>
      <c r="H346" s="17"/>
      <c r="M346" s="17"/>
      <c r="N346" s="17"/>
      <c r="O346" s="17"/>
    </row>
    <row r="347" spans="2:15" ht="18.75">
      <c r="B347" s="17"/>
      <c r="C347" s="17"/>
      <c r="D347" s="17"/>
      <c r="E347" s="17"/>
      <c r="F347" s="17"/>
      <c r="G347" s="17"/>
      <c r="H347" s="17"/>
      <c r="M347" s="37"/>
      <c r="N347" s="44" t="str">
        <f>$N$219</f>
        <v>2020 Α</v>
      </c>
      <c r="O347" s="37"/>
    </row>
    <row r="348" spans="2:15" ht="15.75">
      <c r="B348" s="17"/>
      <c r="C348" s="17"/>
      <c r="D348" s="17"/>
      <c r="E348" s="17"/>
      <c r="F348" s="17"/>
      <c r="G348" s="17"/>
      <c r="H348" s="17"/>
      <c r="M348" s="37"/>
      <c r="N348" s="45"/>
      <c r="O348" s="37"/>
    </row>
    <row r="349" spans="2:15" ht="15.75">
      <c r="B349" s="17"/>
      <c r="C349" s="17"/>
      <c r="D349" s="17"/>
      <c r="E349" s="17"/>
      <c r="F349" s="17"/>
      <c r="G349" s="17"/>
      <c r="H349" s="17"/>
      <c r="M349" s="42"/>
      <c r="N349" s="126" t="str">
        <f>$A$1</f>
        <v>ΤΕΧΝΙΚΟΣ ΔΑΣΙΚΗΣ ΠΡΟΣΤΑΣΙΑΣ</v>
      </c>
      <c r="O349" s="37"/>
    </row>
    <row r="350" spans="2:15" ht="15.75">
      <c r="B350" s="17"/>
      <c r="C350" s="17"/>
      <c r="D350" s="17"/>
      <c r="E350" s="17"/>
      <c r="F350" s="17"/>
      <c r="G350" s="17"/>
      <c r="H350" s="17"/>
      <c r="M350" s="37"/>
      <c r="N350" s="47"/>
      <c r="O350" s="37"/>
    </row>
    <row r="351" spans="2:15" ht="15.75">
      <c r="B351" s="17"/>
      <c r="C351" s="17"/>
      <c r="D351" s="17"/>
      <c r="E351" s="17"/>
      <c r="F351" s="17"/>
      <c r="G351" s="17"/>
      <c r="H351" s="17"/>
      <c r="M351" s="37"/>
      <c r="N351" s="47"/>
      <c r="O351" s="37"/>
    </row>
    <row r="352" spans="2:15" ht="18.75">
      <c r="B352" s="17"/>
      <c r="C352" s="17"/>
      <c r="D352" s="17"/>
      <c r="E352" s="17"/>
      <c r="F352" s="17"/>
      <c r="G352" s="17"/>
      <c r="H352" s="17"/>
      <c r="M352" s="37"/>
      <c r="N352" s="49">
        <f>B20</f>
        <v>0</v>
      </c>
      <c r="O352" s="37"/>
    </row>
    <row r="353" spans="2:15" ht="15.75">
      <c r="B353" s="17"/>
      <c r="C353" s="17"/>
      <c r="D353" s="17"/>
      <c r="E353" s="17"/>
      <c r="F353" s="17"/>
      <c r="G353" s="17"/>
      <c r="H353" s="17"/>
      <c r="M353" s="37"/>
      <c r="N353" s="47">
        <f>IF(N352=B20,IF(C20&lt;&gt;"",C9,IF(D20&lt;&gt;"",D9,0)))</f>
        <v>0</v>
      </c>
      <c r="O353" s="37"/>
    </row>
    <row r="354" spans="2:15">
      <c r="M354" s="43"/>
      <c r="N354" s="48"/>
      <c r="O354" s="38"/>
    </row>
    <row r="355" spans="2:15" ht="18.75">
      <c r="M355" s="43"/>
      <c r="N355" s="49"/>
      <c r="O355" s="38"/>
    </row>
    <row r="356" spans="2:15">
      <c r="M356" s="43"/>
      <c r="N356" s="48"/>
      <c r="O356" s="38"/>
    </row>
    <row r="357" spans="2:15">
      <c r="M357" s="43"/>
      <c r="N357" s="48">
        <f>IF(N353="ΘΕΩΡΙΑ",G20,IF(N353="ΕΡΓΑΣΤΗΡΙΟ",H20,0))</f>
        <v>0</v>
      </c>
      <c r="O357" s="38"/>
    </row>
    <row r="358" spans="2:15">
      <c r="M358" s="43"/>
      <c r="N358" s="48"/>
      <c r="O358" s="38"/>
    </row>
    <row r="359" spans="2:15" ht="18.75">
      <c r="M359" s="43"/>
      <c r="N359" s="50" t="str">
        <f>$A$3</f>
        <v>Α’ Εξάμηνο   -  ΑΙΘΟΥΣΑ : 33</v>
      </c>
      <c r="O359" s="38"/>
    </row>
    <row r="360" spans="2:15" ht="18.75">
      <c r="M360" s="43"/>
      <c r="N360" s="39"/>
      <c r="O360" s="38"/>
    </row>
    <row r="361" spans="2:15">
      <c r="M361" s="43"/>
      <c r="N361" s="17"/>
      <c r="O361" s="38"/>
    </row>
    <row r="362" spans="2:15">
      <c r="M362" s="17"/>
      <c r="N362" s="17"/>
      <c r="O362" s="17"/>
    </row>
    <row r="363" spans="2:15" ht="18.75">
      <c r="M363" s="37"/>
      <c r="N363" s="44" t="str">
        <f>$N$219</f>
        <v>2020 Α</v>
      </c>
      <c r="O363" s="37"/>
    </row>
    <row r="364" spans="2:15" ht="15.75">
      <c r="M364" s="37"/>
      <c r="N364" s="45"/>
      <c r="O364" s="37"/>
    </row>
    <row r="365" spans="2:15" ht="15.75">
      <c r="M365" s="42"/>
      <c r="N365" s="46" t="str">
        <f>$A$1</f>
        <v>ΤΕΧΝΙΚΟΣ ΔΑΣΙΚΗΣ ΠΡΟΣΤΑΣΙΑΣ</v>
      </c>
      <c r="O365" s="37"/>
    </row>
    <row r="366" spans="2:15" ht="15.75">
      <c r="M366" s="37"/>
      <c r="N366" s="47"/>
      <c r="O366" s="37"/>
    </row>
    <row r="367" spans="2:15" ht="15.75">
      <c r="M367" s="37"/>
      <c r="N367" s="47"/>
      <c r="O367" s="37"/>
    </row>
    <row r="368" spans="2:15" ht="18.75">
      <c r="M368" s="37"/>
      <c r="N368" s="49">
        <f>B21</f>
        <v>0</v>
      </c>
      <c r="O368" s="37"/>
    </row>
    <row r="369" spans="13:15" ht="15.75">
      <c r="M369" s="37"/>
      <c r="N369" s="47">
        <f>IF(N368=B21,IF(C21&lt;&gt;"",C9,IF(D21&lt;&gt;"",D9,0)))</f>
        <v>0</v>
      </c>
      <c r="O369" s="37"/>
    </row>
    <row r="370" spans="13:15">
      <c r="M370" s="43"/>
      <c r="N370" s="48"/>
      <c r="O370" s="38"/>
    </row>
    <row r="371" spans="13:15" ht="18.75">
      <c r="M371" s="43"/>
      <c r="N371" s="49"/>
      <c r="O371" s="38"/>
    </row>
    <row r="372" spans="13:15">
      <c r="M372" s="43"/>
      <c r="N372" s="48"/>
      <c r="O372" s="38"/>
    </row>
    <row r="373" spans="13:15">
      <c r="M373" s="43"/>
      <c r="N373" s="48">
        <f>IF(N369="ΘΕΩΡΙΑ",G21,IF(N369="ΕΡΓΑΣΤΗΡΙΟ",H21,0))</f>
        <v>0</v>
      </c>
      <c r="O373" s="38"/>
    </row>
    <row r="374" spans="13:15">
      <c r="M374" s="43"/>
      <c r="N374" s="48"/>
      <c r="O374" s="38"/>
    </row>
    <row r="375" spans="13:15" ht="18.75">
      <c r="M375" s="43"/>
      <c r="N375" s="50" t="str">
        <f>$A$3</f>
        <v>Α’ Εξάμηνο   -  ΑΙΘΟΥΣΑ : 33</v>
      </c>
      <c r="O375" s="38"/>
    </row>
    <row r="376" spans="13:15" ht="18.75">
      <c r="M376" s="43"/>
      <c r="N376" s="39"/>
      <c r="O376" s="38"/>
    </row>
    <row r="377" spans="13:15">
      <c r="M377" s="43"/>
      <c r="N377" s="17"/>
      <c r="O377" s="38"/>
    </row>
    <row r="378" spans="13:15">
      <c r="M378" s="17"/>
      <c r="N378" s="17"/>
      <c r="O378" s="17"/>
    </row>
    <row r="379" spans="13:15" ht="18.75">
      <c r="M379" s="37"/>
      <c r="N379" s="44" t="str">
        <f>$N$219</f>
        <v>2020 Α</v>
      </c>
      <c r="O379" s="37"/>
    </row>
    <row r="380" spans="13:15" ht="15.75">
      <c r="M380" s="37"/>
      <c r="N380" s="45"/>
      <c r="O380" s="37"/>
    </row>
    <row r="381" spans="13:15" ht="15.75">
      <c r="M381" s="42"/>
      <c r="N381" s="46" t="str">
        <f>$A$1</f>
        <v>ΤΕΧΝΙΚΟΣ ΔΑΣΙΚΗΣ ΠΡΟΣΤΑΣΙΑΣ</v>
      </c>
      <c r="O381" s="37"/>
    </row>
    <row r="382" spans="13:15" ht="15.75">
      <c r="M382" s="37"/>
      <c r="N382" s="47"/>
      <c r="O382" s="37"/>
    </row>
    <row r="383" spans="13:15" ht="15.75">
      <c r="M383" s="37"/>
      <c r="N383" s="47"/>
      <c r="O383" s="37"/>
    </row>
    <row r="384" spans="13:15" ht="15.75">
      <c r="M384" s="37"/>
      <c r="N384" s="62">
        <f>B22</f>
        <v>0</v>
      </c>
      <c r="O384" s="37"/>
    </row>
    <row r="385" spans="13:15" ht="15.75">
      <c r="M385" s="37"/>
      <c r="N385" s="47">
        <f>IF(N384=B22,IF(C22&lt;&gt;"",C9,IF(D22&lt;&gt;"",D9,0)))</f>
        <v>0</v>
      </c>
      <c r="O385" s="37"/>
    </row>
    <row r="386" spans="13:15">
      <c r="M386" s="43"/>
      <c r="N386" s="48"/>
      <c r="O386" s="38"/>
    </row>
    <row r="387" spans="13:15" ht="18.75">
      <c r="M387" s="43"/>
      <c r="N387" s="49"/>
      <c r="O387" s="38"/>
    </row>
    <row r="388" spans="13:15">
      <c r="M388" s="43"/>
      <c r="N388" s="48"/>
      <c r="O388" s="38"/>
    </row>
    <row r="389" spans="13:15">
      <c r="M389" s="43"/>
      <c r="N389" s="48">
        <f>IF(N385="ΘΕΩΡΙΑ",G22,IF(N385="ΕΡΓΑΣΤΗΡΙΟ",H22,0))</f>
        <v>0</v>
      </c>
      <c r="O389" s="38"/>
    </row>
    <row r="390" spans="13:15">
      <c r="M390" s="43"/>
      <c r="N390" s="48"/>
      <c r="O390" s="38"/>
    </row>
    <row r="391" spans="13:15" ht="18.75">
      <c r="M391" s="43"/>
      <c r="N391" s="50" t="str">
        <f>$A$3</f>
        <v>Α’ Εξάμηνο   -  ΑΙΘΟΥΣΑ : 33</v>
      </c>
      <c r="O391" s="38"/>
    </row>
    <row r="392" spans="13:15" ht="18.75">
      <c r="M392" s="43"/>
      <c r="N392" s="39"/>
      <c r="O392" s="38"/>
    </row>
    <row r="393" spans="13:15">
      <c r="M393" s="43"/>
      <c r="N393" s="17"/>
      <c r="O393" s="38"/>
    </row>
    <row r="394" spans="13:15">
      <c r="M394" s="17"/>
      <c r="N394" s="17"/>
      <c r="O394" s="17"/>
    </row>
    <row r="395" spans="13:15" ht="18.75">
      <c r="M395" s="37"/>
      <c r="N395" s="44" t="str">
        <f>$N$219</f>
        <v>2020 Α</v>
      </c>
      <c r="O395" s="37"/>
    </row>
    <row r="396" spans="13:15" ht="15.75">
      <c r="M396" s="37"/>
      <c r="N396" s="45"/>
      <c r="O396" s="37"/>
    </row>
    <row r="397" spans="13:15" ht="15.75">
      <c r="M397" s="42"/>
      <c r="N397" s="46" t="str">
        <f>$A$1</f>
        <v>ΤΕΧΝΙΚΟΣ ΔΑΣΙΚΗΣ ΠΡΟΣΤΑΣΙΑΣ</v>
      </c>
      <c r="O397" s="37"/>
    </row>
    <row r="398" spans="13:15" ht="15.75">
      <c r="M398" s="37"/>
      <c r="N398" s="47"/>
      <c r="O398" s="37"/>
    </row>
    <row r="399" spans="13:15" ht="15.75">
      <c r="M399" s="37"/>
      <c r="N399" s="47"/>
      <c r="O399" s="37"/>
    </row>
    <row r="400" spans="13:15" ht="15.75">
      <c r="M400" s="37"/>
      <c r="N400" s="63">
        <f>B23</f>
        <v>0</v>
      </c>
      <c r="O400" s="37"/>
    </row>
    <row r="401" spans="13:15" ht="15.75">
      <c r="M401" s="43"/>
      <c r="N401" s="47">
        <f>IF(N400=B23,IF(C23&lt;&gt;"",C9,IF(D23&lt;&gt;"",D9,0)))</f>
        <v>0</v>
      </c>
      <c r="O401" s="38"/>
    </row>
    <row r="402" spans="13:15" ht="18.75">
      <c r="M402" s="43"/>
      <c r="N402" s="51"/>
      <c r="O402" s="38"/>
    </row>
    <row r="403" spans="13:15">
      <c r="M403" s="43"/>
      <c r="N403" s="48"/>
      <c r="O403" s="38"/>
    </row>
    <row r="404" spans="13:15">
      <c r="M404" s="43"/>
      <c r="N404" s="48">
        <f>IF(N401="ΘΕΩΡΙΑ",G23,IF(N401="ΕΡΓΑΣΤΗΡΙΟ",H23,0))</f>
        <v>0</v>
      </c>
      <c r="O404" s="38"/>
    </row>
    <row r="405" spans="13:15">
      <c r="M405" s="43"/>
      <c r="N405" s="48"/>
      <c r="O405" s="38"/>
    </row>
    <row r="406" spans="13:15" ht="18.75">
      <c r="M406" s="43"/>
      <c r="N406" s="50" t="str">
        <f>$A$3</f>
        <v>Α’ Εξάμηνο   -  ΑΙΘΟΥΣΑ : 33</v>
      </c>
      <c r="O406" s="38"/>
    </row>
    <row r="407" spans="13:15" ht="18.75">
      <c r="M407" s="43"/>
      <c r="N407" s="39"/>
      <c r="O407" s="38"/>
    </row>
    <row r="408" spans="13:15">
      <c r="M408" s="43"/>
      <c r="N408" s="17"/>
      <c r="O408" s="38"/>
    </row>
    <row r="410" spans="13:15" ht="18.75">
      <c r="N410" s="44" t="str">
        <f>$N$219</f>
        <v>2020 Α</v>
      </c>
    </row>
    <row r="411" spans="13:15" ht="15.75">
      <c r="N411" s="45"/>
    </row>
    <row r="412" spans="13:15" ht="15.75">
      <c r="N412" s="46" t="str">
        <f>$A$1</f>
        <v>ΤΕΧΝΙΚΟΣ ΔΑΣΙΚΗΣ ΠΡΟΣΤΑΣΙΑΣ</v>
      </c>
    </row>
    <row r="413" spans="13:15" ht="15.75">
      <c r="N413" s="47"/>
    </row>
    <row r="414" spans="13:15" ht="15.75">
      <c r="N414" s="47"/>
    </row>
    <row r="415" spans="13:15" ht="18.75">
      <c r="N415" s="49">
        <f>B24</f>
        <v>0</v>
      </c>
    </row>
    <row r="416" spans="13:15" ht="15.75">
      <c r="N416" s="47">
        <f>IF(N415=B24,IF(C24&lt;&gt;"",C9,IF(D24&lt;&gt;"",D9,0)))</f>
        <v>0</v>
      </c>
    </row>
    <row r="417" spans="14:14" ht="18.75">
      <c r="N417" s="51"/>
    </row>
    <row r="418" spans="14:14">
      <c r="N418" s="48"/>
    </row>
    <row r="419" spans="14:14">
      <c r="N419" s="48">
        <f>IF(N416="ΘΕΩΡΙΑ",G24,IF(N416="ΕΡΓΑΣΤΗΡΙΟ",H24,0))</f>
        <v>0</v>
      </c>
    </row>
    <row r="420" spans="14:14">
      <c r="N420" s="48"/>
    </row>
    <row r="421" spans="14:14" ht="18.75">
      <c r="N421" s="50" t="str">
        <f>$A$3</f>
        <v>Α’ Εξάμηνο   -  ΑΙΘΟΥΣΑ : 33</v>
      </c>
    </row>
  </sheetData>
  <mergeCells count="10">
    <mergeCell ref="M203:N203"/>
    <mergeCell ref="B186:H186"/>
    <mergeCell ref="B194:H194"/>
    <mergeCell ref="A1:H1"/>
    <mergeCell ref="A3:H3"/>
    <mergeCell ref="B8:B9"/>
    <mergeCell ref="E8:E9"/>
    <mergeCell ref="F8:F9"/>
    <mergeCell ref="G8:G9"/>
    <mergeCell ref="H8:H9"/>
  </mergeCells>
  <dataValidations count="1">
    <dataValidation type="list" allowBlank="1" showInputMessage="1" showErrorMessage="1" sqref="D203:H203">
      <formula1>mathimata3</formula1>
    </dataValidation>
  </dataValidations>
  <printOptions horizontalCentered="1" verticalCentered="1"/>
  <pageMargins left="0" right="0" top="0" bottom="0" header="0" footer="0"/>
  <pageSetup paperSize="9" orientation="portrait" r:id="rId1"/>
  <rowBreaks count="13" manualBreakCount="13">
    <brk id="26" max="16383" man="1"/>
    <brk id="34" max="16383" man="1"/>
    <brk id="41" max="16383" man="1"/>
    <brk id="48" max="16383" man="1"/>
    <brk id="54" max="16383" man="1"/>
    <brk id="61" max="16383" man="1"/>
    <brk id="68" max="16383" man="1"/>
    <brk id="82" max="16383" man="1"/>
    <brk id="89" max="16383" man="1"/>
    <brk id="96" max="16383" man="1"/>
    <brk id="103" max="16383" man="1"/>
    <brk id="110" max="16383" man="1"/>
    <brk id="118" max="16383" man="1"/>
  </rowBreaks>
  <legacyDrawing r:id="rId2"/>
  <oleObjects>
    <oleObject progId="Word.Document.8" shapeId="32769" r:id="rId3"/>
    <oleObject progId="Word.Document.8" shapeId="32770" r:id="rId4"/>
  </oleObjects>
</worksheet>
</file>

<file path=xl/worksheets/sheet9.xml><?xml version="1.0" encoding="utf-8"?>
<worksheet xmlns="http://schemas.openxmlformats.org/spreadsheetml/2006/main" xmlns:r="http://schemas.openxmlformats.org/officeDocument/2006/relationships">
  <dimension ref="A1:R425"/>
  <sheetViews>
    <sheetView topLeftCell="A190" zoomScale="85" zoomScaleNormal="85" workbookViewId="0">
      <selection activeCell="E210" sqref="E210"/>
    </sheetView>
  </sheetViews>
  <sheetFormatPr defaultRowHeight="15"/>
  <cols>
    <col min="1" max="1" width="9.140625" style="155"/>
    <col min="2" max="2" width="31.7109375" style="155" customWidth="1"/>
    <col min="3" max="3" width="16.28515625" style="155" customWidth="1"/>
    <col min="4" max="4" width="16.140625" style="155" customWidth="1"/>
    <col min="5" max="5" width="18.5703125" style="155" customWidth="1"/>
    <col min="6" max="6" width="19.42578125" style="155" customWidth="1"/>
    <col min="7" max="7" width="15.5703125" style="424" customWidth="1"/>
    <col min="8" max="8" width="23.28515625" style="424" customWidth="1"/>
    <col min="9" max="9" width="15.5703125" style="155" customWidth="1"/>
    <col min="10" max="10" width="9.140625" style="155"/>
    <col min="11" max="11" width="0" style="155" hidden="1" customWidth="1"/>
    <col min="12" max="12" width="22.42578125" style="155" hidden="1" customWidth="1"/>
    <col min="13" max="13" width="26" style="155" hidden="1" customWidth="1"/>
    <col min="14" max="14" width="51.5703125" style="155" hidden="1" customWidth="1"/>
    <col min="15" max="15" width="9.28515625" style="155" hidden="1" customWidth="1"/>
    <col min="16" max="16" width="11.85546875" style="155" hidden="1" customWidth="1"/>
    <col min="17" max="17" width="0" style="155" hidden="1" customWidth="1"/>
    <col min="18" max="18" width="10.85546875" style="155" hidden="1" customWidth="1"/>
    <col min="19" max="16384" width="9.140625" style="155"/>
  </cols>
  <sheetData>
    <row r="1" spans="1:14" ht="23.25">
      <c r="A1" s="474" t="s">
        <v>189</v>
      </c>
      <c r="B1" s="474"/>
      <c r="C1" s="474"/>
      <c r="D1" s="474"/>
      <c r="E1" s="474"/>
      <c r="F1" s="474"/>
      <c r="G1" s="474"/>
      <c r="H1" s="474"/>
    </row>
    <row r="2" spans="1:14" ht="15.75">
      <c r="F2" s="1"/>
    </row>
    <row r="3" spans="1:14" ht="18" customHeight="1">
      <c r="A3" s="475" t="s">
        <v>343</v>
      </c>
      <c r="B3" s="475"/>
      <c r="C3" s="475"/>
      <c r="D3" s="475"/>
      <c r="E3" s="475"/>
      <c r="F3" s="475"/>
      <c r="G3" s="475"/>
      <c r="H3" s="475"/>
    </row>
    <row r="4" spans="1:14">
      <c r="D4" s="491" t="s">
        <v>170</v>
      </c>
      <c r="E4" s="484"/>
    </row>
    <row r="5" spans="1:14">
      <c r="B5" s="3" t="s">
        <v>9</v>
      </c>
    </row>
    <row r="6" spans="1:14" ht="6" customHeight="1">
      <c r="B6" s="4"/>
    </row>
    <row r="7" spans="1:14" ht="6" customHeight="1" thickBot="1">
      <c r="B7" s="4"/>
    </row>
    <row r="8" spans="1:14" ht="40.5" customHeight="1">
      <c r="B8" s="476" t="s">
        <v>2</v>
      </c>
      <c r="C8" s="55" t="s">
        <v>3</v>
      </c>
      <c r="D8" s="7" t="s">
        <v>3</v>
      </c>
      <c r="E8" s="476" t="s">
        <v>5</v>
      </c>
      <c r="F8" s="476" t="s">
        <v>6</v>
      </c>
      <c r="G8" s="476" t="s">
        <v>7</v>
      </c>
      <c r="H8" s="476" t="s">
        <v>8</v>
      </c>
      <c r="N8" s="124"/>
    </row>
    <row r="9" spans="1:14" ht="12" customHeight="1" thickBot="1">
      <c r="B9" s="477"/>
      <c r="C9" s="56" t="s">
        <v>35</v>
      </c>
      <c r="D9" s="9" t="s">
        <v>4</v>
      </c>
      <c r="E9" s="477"/>
      <c r="F9" s="477"/>
      <c r="G9" s="477"/>
      <c r="H9" s="477"/>
      <c r="N9" s="124"/>
    </row>
    <row r="10" spans="1:14" ht="45">
      <c r="A10" s="95">
        <f>COUNTIF(B24:H184,B10)</f>
        <v>60</v>
      </c>
      <c r="B10" s="127" t="s">
        <v>388</v>
      </c>
      <c r="C10" s="32">
        <v>4</v>
      </c>
      <c r="D10" s="32"/>
      <c r="E10" s="128">
        <f t="shared" ref="E10:E22" si="0">C10+D10</f>
        <v>4</v>
      </c>
      <c r="F10" s="128">
        <f>ROUND(E10*15*0.15,0)</f>
        <v>9</v>
      </c>
      <c r="G10" s="226" t="s">
        <v>378</v>
      </c>
      <c r="H10" s="255"/>
      <c r="I10" s="155">
        <f>E10*15</f>
        <v>60</v>
      </c>
      <c r="J10" s="155">
        <f>A10-I10</f>
        <v>0</v>
      </c>
      <c r="N10" s="142" t="str">
        <f>A1</f>
        <v>ΣΤΕΛΕΧΟΣ ΜΗΧΑΝΟΓΡΑΦΗΜΕΝΟΥ ΛΟΓΙΣΤΗΡΙΟΥ-ΦΟΡΟΤΕΧΝΙΚΟΥ ΓΡΑΦΕΙΟΥ</v>
      </c>
    </row>
    <row r="11" spans="1:14" ht="45">
      <c r="A11" s="8">
        <f>COUNTIF(B24:H184,B11)</f>
        <v>45</v>
      </c>
      <c r="B11" s="260" t="s">
        <v>110</v>
      </c>
      <c r="C11" s="32">
        <v>3</v>
      </c>
      <c r="D11" s="32"/>
      <c r="E11" s="128">
        <f t="shared" si="0"/>
        <v>3</v>
      </c>
      <c r="F11" s="128">
        <f>ROUND(E11*15*0.15,0)</f>
        <v>7</v>
      </c>
      <c r="G11" s="226" t="s">
        <v>379</v>
      </c>
      <c r="H11" s="255"/>
      <c r="I11" s="155">
        <f t="shared" ref="I11:I22" si="1">E11*15</f>
        <v>45</v>
      </c>
      <c r="J11" s="155">
        <f t="shared" ref="J11:J22" si="2">A11-I11</f>
        <v>0</v>
      </c>
      <c r="N11" s="123"/>
    </row>
    <row r="12" spans="1:14" ht="45">
      <c r="A12" s="8">
        <f>COUNTIF(B24:H184,B12)</f>
        <v>30</v>
      </c>
      <c r="B12" s="127" t="s">
        <v>111</v>
      </c>
      <c r="C12" s="32">
        <v>2</v>
      </c>
      <c r="D12" s="32"/>
      <c r="E12" s="128">
        <f t="shared" si="0"/>
        <v>2</v>
      </c>
      <c r="F12" s="128">
        <f t="shared" ref="F12:F22" si="3">ROUND(E12*15*0.15,0)</f>
        <v>5</v>
      </c>
      <c r="G12" s="226" t="s">
        <v>380</v>
      </c>
      <c r="H12" s="255"/>
      <c r="I12" s="155">
        <f t="shared" si="1"/>
        <v>30</v>
      </c>
      <c r="J12" s="155">
        <f t="shared" si="2"/>
        <v>0</v>
      </c>
      <c r="N12" s="123" t="str">
        <f>A3</f>
        <v>Β’ Εξάμηνο   -  ΑΙΘΟΥΣΑ : 15</v>
      </c>
    </row>
    <row r="13" spans="1:14" ht="45">
      <c r="A13" s="8">
        <f>COUNTIF(B24:H184,B13)</f>
        <v>30</v>
      </c>
      <c r="B13" s="127" t="s">
        <v>190</v>
      </c>
      <c r="C13" s="32">
        <v>2</v>
      </c>
      <c r="D13" s="32"/>
      <c r="E13" s="128">
        <f t="shared" si="0"/>
        <v>2</v>
      </c>
      <c r="F13" s="128">
        <f t="shared" si="3"/>
        <v>5</v>
      </c>
      <c r="G13" s="226" t="s">
        <v>380</v>
      </c>
      <c r="H13" s="255"/>
      <c r="I13" s="155">
        <f t="shared" si="1"/>
        <v>30</v>
      </c>
      <c r="J13" s="155">
        <f t="shared" si="2"/>
        <v>0</v>
      </c>
      <c r="N13" s="123"/>
    </row>
    <row r="14" spans="1:14" ht="45">
      <c r="A14" s="8">
        <f>COUNTIF(B24:H184,B14)</f>
        <v>30</v>
      </c>
      <c r="B14" s="260" t="s">
        <v>191</v>
      </c>
      <c r="C14" s="32">
        <v>2</v>
      </c>
      <c r="D14" s="32"/>
      <c r="E14" s="128">
        <f t="shared" si="0"/>
        <v>2</v>
      </c>
      <c r="F14" s="128">
        <f t="shared" si="3"/>
        <v>5</v>
      </c>
      <c r="G14" s="226" t="s">
        <v>380</v>
      </c>
      <c r="H14" s="255"/>
      <c r="I14" s="155">
        <f t="shared" si="1"/>
        <v>30</v>
      </c>
      <c r="J14" s="155">
        <f t="shared" si="2"/>
        <v>0</v>
      </c>
      <c r="N14" s="123" t="s">
        <v>170</v>
      </c>
    </row>
    <row r="15" spans="1:14" ht="45.75" thickBot="1">
      <c r="A15" s="8">
        <f>COUNTIF(B24:H184,B15)</f>
        <v>30</v>
      </c>
      <c r="B15" s="127" t="s">
        <v>232</v>
      </c>
      <c r="C15" s="32">
        <v>2</v>
      </c>
      <c r="D15" s="32"/>
      <c r="E15" s="128">
        <f t="shared" si="0"/>
        <v>2</v>
      </c>
      <c r="F15" s="128">
        <f t="shared" si="3"/>
        <v>5</v>
      </c>
      <c r="G15" s="226" t="s">
        <v>370</v>
      </c>
      <c r="H15" s="255"/>
      <c r="I15" s="155">
        <f t="shared" si="1"/>
        <v>30</v>
      </c>
      <c r="J15" s="155">
        <f t="shared" si="2"/>
        <v>0</v>
      </c>
      <c r="L15" s="91"/>
      <c r="N15" s="125"/>
    </row>
    <row r="16" spans="1:14" ht="30.75" customHeight="1">
      <c r="A16" s="8">
        <f>COUNTIF(B24:H184,B16)</f>
        <v>30</v>
      </c>
      <c r="B16" s="127" t="s">
        <v>233</v>
      </c>
      <c r="C16" s="32">
        <v>2</v>
      </c>
      <c r="D16" s="32"/>
      <c r="E16" s="128">
        <f t="shared" si="0"/>
        <v>2</v>
      </c>
      <c r="F16" s="128">
        <f t="shared" si="3"/>
        <v>5</v>
      </c>
      <c r="G16" s="226" t="s">
        <v>346</v>
      </c>
      <c r="H16" s="460"/>
      <c r="I16" s="155">
        <f t="shared" si="1"/>
        <v>30</v>
      </c>
      <c r="J16" s="155">
        <f t="shared" si="2"/>
        <v>0</v>
      </c>
    </row>
    <row r="17" spans="1:11" ht="30">
      <c r="A17" s="8">
        <f>COUNTIF(B24:H184,B17)</f>
        <v>45</v>
      </c>
      <c r="B17" s="92" t="s">
        <v>46</v>
      </c>
      <c r="C17" s="32"/>
      <c r="D17" s="32">
        <v>3</v>
      </c>
      <c r="E17" s="128">
        <f t="shared" si="0"/>
        <v>3</v>
      </c>
      <c r="F17" s="128">
        <f t="shared" si="3"/>
        <v>7</v>
      </c>
      <c r="G17" s="226"/>
      <c r="H17" s="226" t="s">
        <v>381</v>
      </c>
      <c r="I17" s="155">
        <f t="shared" si="1"/>
        <v>45</v>
      </c>
      <c r="J17" s="155">
        <f t="shared" si="2"/>
        <v>0</v>
      </c>
    </row>
    <row r="18" spans="1:11">
      <c r="A18" s="8">
        <f>COUNTIF(B24:H184,B18)</f>
        <v>0</v>
      </c>
      <c r="B18" s="127"/>
      <c r="C18" s="32"/>
      <c r="D18" s="32"/>
      <c r="E18" s="128">
        <f t="shared" si="0"/>
        <v>0</v>
      </c>
      <c r="F18" s="128">
        <f t="shared" si="3"/>
        <v>0</v>
      </c>
      <c r="G18" s="255"/>
      <c r="H18" s="153"/>
      <c r="I18" s="155">
        <f t="shared" si="1"/>
        <v>0</v>
      </c>
      <c r="J18" s="155">
        <f t="shared" si="2"/>
        <v>0</v>
      </c>
    </row>
    <row r="19" spans="1:11">
      <c r="A19" s="8">
        <f>COUNTIF(B24:H184,B19)</f>
        <v>0</v>
      </c>
      <c r="B19" s="31"/>
      <c r="C19" s="128"/>
      <c r="D19" s="128"/>
      <c r="E19" s="128">
        <f t="shared" si="0"/>
        <v>0</v>
      </c>
      <c r="F19" s="128">
        <f t="shared" si="3"/>
        <v>0</v>
      </c>
      <c r="G19" s="128"/>
      <c r="H19" s="153"/>
      <c r="I19" s="155">
        <f t="shared" si="1"/>
        <v>0</v>
      </c>
      <c r="J19" s="155">
        <f t="shared" si="2"/>
        <v>0</v>
      </c>
    </row>
    <row r="20" spans="1:11">
      <c r="A20" s="8">
        <f>COUNTIF(B24:H184,B20)</f>
        <v>0</v>
      </c>
      <c r="B20" s="31"/>
      <c r="C20" s="128"/>
      <c r="D20" s="128"/>
      <c r="E20" s="128">
        <f t="shared" si="0"/>
        <v>0</v>
      </c>
      <c r="F20" s="128">
        <f t="shared" si="3"/>
        <v>0</v>
      </c>
      <c r="G20" s="153"/>
      <c r="H20" s="153"/>
      <c r="I20" s="155">
        <f t="shared" si="1"/>
        <v>0</v>
      </c>
      <c r="J20" s="155">
        <f t="shared" si="2"/>
        <v>0</v>
      </c>
    </row>
    <row r="21" spans="1:11">
      <c r="A21" s="8">
        <f>COUNTIF(B24:H184,B21)</f>
        <v>0</v>
      </c>
      <c r="B21" s="31"/>
      <c r="C21" s="128"/>
      <c r="D21" s="128"/>
      <c r="E21" s="128">
        <f t="shared" si="0"/>
        <v>0</v>
      </c>
      <c r="F21" s="128">
        <f t="shared" si="3"/>
        <v>0</v>
      </c>
      <c r="G21" s="128"/>
      <c r="H21" s="128"/>
      <c r="I21" s="155">
        <f t="shared" si="1"/>
        <v>0</v>
      </c>
      <c r="J21" s="155">
        <f t="shared" si="2"/>
        <v>0</v>
      </c>
    </row>
    <row r="22" spans="1:11">
      <c r="A22" s="8">
        <f>COUNTIF(B24:H184,B22)</f>
        <v>0</v>
      </c>
      <c r="B22" s="31"/>
      <c r="C22" s="128"/>
      <c r="D22" s="128"/>
      <c r="E22" s="128">
        <f t="shared" si="0"/>
        <v>0</v>
      </c>
      <c r="F22" s="128">
        <f t="shared" si="3"/>
        <v>0</v>
      </c>
      <c r="G22" s="128"/>
      <c r="H22" s="128"/>
      <c r="I22" s="155">
        <f t="shared" si="1"/>
        <v>0</v>
      </c>
      <c r="J22" s="155">
        <f t="shared" si="2"/>
        <v>0</v>
      </c>
    </row>
    <row r="23" spans="1:11">
      <c r="A23" s="155">
        <f>SUM(A10:A22)</f>
        <v>300</v>
      </c>
      <c r="B23" s="163" t="s">
        <v>20</v>
      </c>
      <c r="C23" s="155">
        <f>SUM(C10:C22)</f>
        <v>17</v>
      </c>
      <c r="D23" s="155">
        <f>SUM(D10:D22)</f>
        <v>3</v>
      </c>
    </row>
    <row r="25" spans="1:11" ht="15" hidden="1" customHeight="1"/>
    <row r="26" spans="1:11" ht="15" hidden="1" customHeight="1"/>
    <row r="27" spans="1:11" ht="31.5" hidden="1" customHeight="1">
      <c r="A27" s="155">
        <v>1</v>
      </c>
      <c r="B27" s="5" t="s">
        <v>0</v>
      </c>
      <c r="C27" s="5" t="s">
        <v>1</v>
      </c>
      <c r="D27" s="5" t="s">
        <v>114</v>
      </c>
      <c r="E27" s="5" t="s">
        <v>115</v>
      </c>
      <c r="F27" s="5" t="s">
        <v>116</v>
      </c>
      <c r="G27" s="5" t="s">
        <v>134</v>
      </c>
      <c r="H27" s="5" t="s">
        <v>151</v>
      </c>
      <c r="K27" s="81"/>
    </row>
    <row r="28" spans="1:11" ht="15" hidden="1" customHeight="1">
      <c r="B28" s="6">
        <v>1</v>
      </c>
      <c r="C28" s="15" t="s">
        <v>11</v>
      </c>
      <c r="D28" s="78"/>
      <c r="E28" s="78"/>
      <c r="F28" s="31"/>
      <c r="G28" s="31"/>
      <c r="H28" s="31"/>
      <c r="K28" s="81"/>
    </row>
    <row r="29" spans="1:11" ht="15" hidden="1" customHeight="1">
      <c r="B29" s="6">
        <v>2</v>
      </c>
      <c r="C29" s="15" t="s">
        <v>12</v>
      </c>
      <c r="D29" s="78"/>
      <c r="E29" s="78"/>
      <c r="F29" s="31"/>
      <c r="G29" s="31"/>
      <c r="H29" s="31"/>
      <c r="K29" s="107"/>
    </row>
    <row r="30" spans="1:11" ht="15" hidden="1" customHeight="1">
      <c r="B30" s="6">
        <v>3</v>
      </c>
      <c r="C30" s="15" t="s">
        <v>13</v>
      </c>
      <c r="D30" s="78"/>
      <c r="E30" s="78"/>
      <c r="F30" s="31"/>
      <c r="G30" s="31"/>
      <c r="H30" s="31"/>
      <c r="K30" s="81"/>
    </row>
    <row r="31" spans="1:11" ht="15" hidden="1" customHeight="1">
      <c r="B31" s="6">
        <v>4</v>
      </c>
      <c r="C31" s="15" t="s">
        <v>14</v>
      </c>
      <c r="D31" s="78"/>
      <c r="E31" s="78"/>
      <c r="F31" s="31"/>
      <c r="G31" s="31"/>
      <c r="H31" s="31"/>
      <c r="K31" s="81"/>
    </row>
    <row r="32" spans="1:11" ht="15" hidden="1" customHeight="1">
      <c r="B32" s="163">
        <v>5</v>
      </c>
      <c r="C32" s="261" t="s">
        <v>15</v>
      </c>
      <c r="D32" s="78"/>
      <c r="E32" s="78"/>
      <c r="F32" s="92"/>
      <c r="G32" s="92"/>
      <c r="H32" s="92"/>
    </row>
    <row r="33" spans="1:11" ht="15" hidden="1" customHeight="1">
      <c r="C33" s="222"/>
    </row>
    <row r="34" spans="1:11" ht="31.5" hidden="1" customHeight="1">
      <c r="A34" s="155">
        <v>1</v>
      </c>
      <c r="B34" s="5" t="s">
        <v>0</v>
      </c>
      <c r="C34" s="5" t="s">
        <v>1</v>
      </c>
      <c r="D34" s="5" t="s">
        <v>152</v>
      </c>
      <c r="E34" s="5" t="s">
        <v>153</v>
      </c>
      <c r="F34" s="5" t="s">
        <v>154</v>
      </c>
      <c r="G34" s="5" t="s">
        <v>155</v>
      </c>
      <c r="H34" s="5" t="s">
        <v>156</v>
      </c>
    </row>
    <row r="35" spans="1:11" ht="15" hidden="1" customHeight="1">
      <c r="B35" s="6">
        <v>1</v>
      </c>
      <c r="C35" s="15" t="s">
        <v>11</v>
      </c>
      <c r="D35" s="92"/>
      <c r="E35" s="92"/>
      <c r="F35" s="92"/>
      <c r="G35" s="92"/>
      <c r="H35" s="92"/>
    </row>
    <row r="36" spans="1:11" ht="15" hidden="1" customHeight="1">
      <c r="B36" s="6">
        <v>2</v>
      </c>
      <c r="C36" s="15" t="s">
        <v>12</v>
      </c>
      <c r="D36" s="92"/>
      <c r="E36" s="92"/>
      <c r="F36" s="92"/>
      <c r="G36" s="92"/>
      <c r="H36" s="92"/>
    </row>
    <row r="37" spans="1:11" ht="15" hidden="1" customHeight="1">
      <c r="B37" s="6">
        <v>3</v>
      </c>
      <c r="C37" s="15" t="s">
        <v>13</v>
      </c>
      <c r="D37" s="92"/>
      <c r="E37" s="92"/>
      <c r="F37" s="92"/>
      <c r="G37" s="92"/>
      <c r="H37" s="92"/>
    </row>
    <row r="38" spans="1:11" ht="15" hidden="1" customHeight="1">
      <c r="B38" s="6">
        <v>4</v>
      </c>
      <c r="C38" s="15" t="s">
        <v>14</v>
      </c>
      <c r="D38" s="92"/>
      <c r="E38" s="92"/>
      <c r="F38" s="92"/>
      <c r="G38" s="92"/>
      <c r="H38" s="92"/>
    </row>
    <row r="39" spans="1:11" ht="15" hidden="1" customHeight="1">
      <c r="B39" s="163">
        <v>5</v>
      </c>
      <c r="C39" s="261" t="s">
        <v>15</v>
      </c>
      <c r="D39" s="92"/>
      <c r="E39" s="92"/>
      <c r="F39" s="127"/>
      <c r="G39" s="92"/>
      <c r="H39" s="92"/>
    </row>
    <row r="40" spans="1:11" ht="15.75" thickBot="1">
      <c r="C40" s="135"/>
    </row>
    <row r="41" spans="1:11" ht="33" thickTop="1" thickBot="1">
      <c r="A41" s="155">
        <v>2</v>
      </c>
      <c r="B41" s="297" t="s">
        <v>0</v>
      </c>
      <c r="C41" s="297" t="s">
        <v>1</v>
      </c>
      <c r="D41" s="297" t="s">
        <v>162</v>
      </c>
      <c r="E41" s="297" t="s">
        <v>163</v>
      </c>
      <c r="F41" s="297" t="s">
        <v>254</v>
      </c>
      <c r="G41" s="297" t="s">
        <v>165</v>
      </c>
      <c r="H41" s="297" t="s">
        <v>255</v>
      </c>
      <c r="J41" s="81"/>
    </row>
    <row r="42" spans="1:11" ht="42" customHeight="1" thickTop="1" thickBot="1">
      <c r="B42" s="304">
        <v>1</v>
      </c>
      <c r="C42" s="305" t="s">
        <v>11</v>
      </c>
      <c r="D42" s="342"/>
      <c r="E42" s="316"/>
      <c r="F42" s="343" t="s">
        <v>191</v>
      </c>
      <c r="G42" s="316" t="s">
        <v>388</v>
      </c>
      <c r="H42" s="317"/>
    </row>
    <row r="43" spans="1:11" ht="31.5" thickTop="1" thickBot="1">
      <c r="B43" s="304">
        <v>2</v>
      </c>
      <c r="C43" s="305" t="s">
        <v>12</v>
      </c>
      <c r="D43" s="344"/>
      <c r="E43" s="226"/>
      <c r="F43" s="345" t="s">
        <v>191</v>
      </c>
      <c r="G43" s="226" t="s">
        <v>388</v>
      </c>
      <c r="H43" s="319" t="s">
        <v>46</v>
      </c>
      <c r="K43" s="81"/>
    </row>
    <row r="44" spans="1:11" ht="46.5" thickTop="1" thickBot="1">
      <c r="B44" s="304">
        <v>3</v>
      </c>
      <c r="C44" s="305" t="s">
        <v>13</v>
      </c>
      <c r="D44" s="344"/>
      <c r="E44" s="226"/>
      <c r="F44" s="226" t="s">
        <v>190</v>
      </c>
      <c r="G44" s="226" t="s">
        <v>232</v>
      </c>
      <c r="H44" s="319" t="s">
        <v>46</v>
      </c>
    </row>
    <row r="45" spans="1:11" ht="46.5" thickTop="1" thickBot="1">
      <c r="B45" s="304">
        <v>4</v>
      </c>
      <c r="C45" s="305" t="s">
        <v>14</v>
      </c>
      <c r="D45" s="344"/>
      <c r="E45" s="226"/>
      <c r="F45" s="226" t="s">
        <v>190</v>
      </c>
      <c r="G45" s="226" t="s">
        <v>232</v>
      </c>
      <c r="H45" s="319" t="s">
        <v>46</v>
      </c>
    </row>
    <row r="46" spans="1:11" ht="16.5" thickTop="1" thickBot="1">
      <c r="B46" s="311">
        <v>5</v>
      </c>
      <c r="C46" s="305" t="s">
        <v>15</v>
      </c>
      <c r="D46" s="312"/>
      <c r="E46" s="313"/>
      <c r="F46" s="313"/>
      <c r="G46" s="313"/>
      <c r="H46" s="314"/>
    </row>
    <row r="47" spans="1:11" s="225" customFormat="1" ht="16.5" thickTop="1" thickBot="1">
      <c r="G47" s="425"/>
      <c r="H47" s="425"/>
    </row>
    <row r="48" spans="1:11" ht="33" thickTop="1" thickBot="1">
      <c r="B48" s="347" t="s">
        <v>0</v>
      </c>
      <c r="C48" s="347" t="s">
        <v>1</v>
      </c>
      <c r="D48" s="297" t="s">
        <v>256</v>
      </c>
      <c r="E48" s="297" t="s">
        <v>257</v>
      </c>
      <c r="F48" s="297" t="s">
        <v>258</v>
      </c>
      <c r="G48" s="297" t="s">
        <v>259</v>
      </c>
      <c r="H48" s="297" t="s">
        <v>260</v>
      </c>
    </row>
    <row r="49" spans="1:8" ht="31.5" thickTop="1" thickBot="1">
      <c r="A49" s="155">
        <v>3</v>
      </c>
      <c r="B49" s="348">
        <v>1</v>
      </c>
      <c r="C49" s="349" t="s">
        <v>11</v>
      </c>
      <c r="D49" s="342" t="s">
        <v>233</v>
      </c>
      <c r="E49" s="316" t="s">
        <v>388</v>
      </c>
      <c r="F49" s="343" t="s">
        <v>191</v>
      </c>
      <c r="G49" s="316" t="s">
        <v>388</v>
      </c>
    </row>
    <row r="50" spans="1:8" ht="30.75" thickTop="1">
      <c r="B50" s="348">
        <v>2</v>
      </c>
      <c r="C50" s="349" t="s">
        <v>12</v>
      </c>
      <c r="D50" s="317" t="s">
        <v>233</v>
      </c>
      <c r="E50" s="226" t="s">
        <v>388</v>
      </c>
      <c r="F50" s="345" t="s">
        <v>191</v>
      </c>
      <c r="G50" s="226" t="s">
        <v>388</v>
      </c>
      <c r="H50" s="319" t="s">
        <v>46</v>
      </c>
    </row>
    <row r="51" spans="1:8" ht="45">
      <c r="B51" s="348">
        <v>3</v>
      </c>
      <c r="C51" s="349" t="s">
        <v>13</v>
      </c>
      <c r="D51" s="344" t="s">
        <v>110</v>
      </c>
      <c r="E51" s="226" t="s">
        <v>111</v>
      </c>
      <c r="F51" s="226" t="s">
        <v>190</v>
      </c>
      <c r="G51" s="226" t="s">
        <v>232</v>
      </c>
      <c r="H51" s="319" t="s">
        <v>46</v>
      </c>
    </row>
    <row r="52" spans="1:8" ht="45">
      <c r="B52" s="348">
        <v>4</v>
      </c>
      <c r="C52" s="349" t="s">
        <v>14</v>
      </c>
      <c r="D52" s="344" t="s">
        <v>110</v>
      </c>
      <c r="E52" s="226" t="s">
        <v>111</v>
      </c>
      <c r="F52" s="226" t="s">
        <v>190</v>
      </c>
      <c r="G52" s="226" t="s">
        <v>232</v>
      </c>
      <c r="H52" s="319" t="s">
        <v>46</v>
      </c>
    </row>
    <row r="53" spans="1:8">
      <c r="B53" s="350">
        <v>5</v>
      </c>
      <c r="C53" s="349" t="s">
        <v>15</v>
      </c>
      <c r="D53" s="344" t="s">
        <v>110</v>
      </c>
      <c r="E53" s="226"/>
      <c r="F53" s="228"/>
      <c r="G53" s="226"/>
      <c r="H53" s="226"/>
    </row>
    <row r="54" spans="1:8" ht="15.75" thickBot="1">
      <c r="B54" s="350"/>
      <c r="C54" s="349"/>
      <c r="D54" s="256"/>
      <c r="E54" s="226"/>
      <c r="F54" s="228"/>
      <c r="G54" s="226"/>
      <c r="H54" s="226"/>
    </row>
    <row r="55" spans="1:8" ht="33" thickTop="1" thickBot="1">
      <c r="A55" s="155">
        <v>4</v>
      </c>
      <c r="B55" s="347" t="s">
        <v>0</v>
      </c>
      <c r="C55" s="347" t="s">
        <v>1</v>
      </c>
      <c r="D55" s="297" t="s">
        <v>261</v>
      </c>
      <c r="E55" s="347" t="s">
        <v>262</v>
      </c>
      <c r="F55" s="351" t="s">
        <v>263</v>
      </c>
      <c r="G55" s="351" t="s">
        <v>264</v>
      </c>
      <c r="H55" s="347" t="s">
        <v>265</v>
      </c>
    </row>
    <row r="56" spans="1:8" ht="31.5" thickTop="1" thickBot="1">
      <c r="B56" s="348">
        <v>1</v>
      </c>
      <c r="C56" s="349" t="s">
        <v>11</v>
      </c>
      <c r="D56" s="342" t="s">
        <v>233</v>
      </c>
      <c r="E56" s="316" t="s">
        <v>388</v>
      </c>
      <c r="F56" s="343" t="s">
        <v>191</v>
      </c>
      <c r="G56" s="316" t="s">
        <v>388</v>
      </c>
      <c r="H56" s="317"/>
    </row>
    <row r="57" spans="1:8" ht="30.75" thickTop="1">
      <c r="B57" s="348">
        <v>2</v>
      </c>
      <c r="C57" s="349" t="s">
        <v>12</v>
      </c>
      <c r="D57" s="342" t="s">
        <v>233</v>
      </c>
      <c r="E57" s="226" t="s">
        <v>388</v>
      </c>
      <c r="F57" s="345" t="s">
        <v>191</v>
      </c>
      <c r="G57" s="226" t="s">
        <v>388</v>
      </c>
      <c r="H57" s="319"/>
    </row>
    <row r="58" spans="1:8" ht="45">
      <c r="B58" s="348">
        <v>3</v>
      </c>
      <c r="C58" s="349" t="s">
        <v>13</v>
      </c>
      <c r="D58" s="344" t="s">
        <v>110</v>
      </c>
      <c r="E58" s="226" t="s">
        <v>111</v>
      </c>
      <c r="F58" s="226" t="s">
        <v>190</v>
      </c>
      <c r="G58" s="226" t="s">
        <v>232</v>
      </c>
      <c r="H58" s="319"/>
    </row>
    <row r="59" spans="1:8" ht="45">
      <c r="B59" s="348">
        <v>4</v>
      </c>
      <c r="C59" s="349" t="s">
        <v>14</v>
      </c>
      <c r="D59" s="344" t="s">
        <v>110</v>
      </c>
      <c r="E59" s="226" t="s">
        <v>111</v>
      </c>
      <c r="F59" s="226" t="s">
        <v>190</v>
      </c>
      <c r="G59" s="226" t="s">
        <v>232</v>
      </c>
      <c r="H59" s="319"/>
    </row>
    <row r="60" spans="1:8">
      <c r="B60" s="350">
        <v>5</v>
      </c>
      <c r="C60" s="349" t="s">
        <v>15</v>
      </c>
      <c r="D60" s="344" t="s">
        <v>110</v>
      </c>
      <c r="E60" s="226"/>
      <c r="F60" s="226"/>
      <c r="G60" s="226"/>
      <c r="H60" s="226"/>
    </row>
    <row r="61" spans="1:8">
      <c r="B61" s="225"/>
      <c r="C61" s="225"/>
      <c r="D61" s="225"/>
      <c r="E61" s="225"/>
      <c r="F61" s="225"/>
      <c r="G61" s="425"/>
      <c r="H61" s="425"/>
    </row>
    <row r="62" spans="1:8" ht="32.25" thickBot="1">
      <c r="A62" s="155">
        <v>5</v>
      </c>
      <c r="B62" s="347" t="s">
        <v>0</v>
      </c>
      <c r="C62" s="347" t="s">
        <v>1</v>
      </c>
      <c r="D62" s="354" t="s">
        <v>266</v>
      </c>
      <c r="E62" s="347" t="s">
        <v>267</v>
      </c>
      <c r="F62" s="351" t="s">
        <v>268</v>
      </c>
      <c r="G62" s="351" t="s">
        <v>269</v>
      </c>
      <c r="H62" s="347" t="s">
        <v>270</v>
      </c>
    </row>
    <row r="63" spans="1:8" ht="30.75" thickTop="1">
      <c r="B63" s="348">
        <v>1</v>
      </c>
      <c r="C63" s="349" t="s">
        <v>11</v>
      </c>
      <c r="D63" s="416" t="s">
        <v>341</v>
      </c>
      <c r="E63" s="316" t="s">
        <v>388</v>
      </c>
      <c r="F63" s="343" t="s">
        <v>191</v>
      </c>
      <c r="G63" s="316" t="s">
        <v>388</v>
      </c>
      <c r="H63" s="317"/>
    </row>
    <row r="64" spans="1:8" ht="30">
      <c r="B64" s="348">
        <v>2</v>
      </c>
      <c r="C64" s="349" t="s">
        <v>12</v>
      </c>
      <c r="D64" s="344"/>
      <c r="E64" s="226" t="s">
        <v>388</v>
      </c>
      <c r="F64" s="345" t="s">
        <v>191</v>
      </c>
      <c r="G64" s="226" t="s">
        <v>388</v>
      </c>
      <c r="H64" s="319" t="s">
        <v>46</v>
      </c>
    </row>
    <row r="65" spans="1:8" ht="45">
      <c r="B65" s="348">
        <v>3</v>
      </c>
      <c r="C65" s="349" t="s">
        <v>13</v>
      </c>
      <c r="D65" s="344"/>
      <c r="E65" s="226" t="s">
        <v>111</v>
      </c>
      <c r="F65" s="226" t="s">
        <v>190</v>
      </c>
      <c r="G65" s="226" t="s">
        <v>232</v>
      </c>
      <c r="H65" s="319" t="s">
        <v>46</v>
      </c>
    </row>
    <row r="66" spans="1:8" ht="45">
      <c r="B66" s="348">
        <v>4</v>
      </c>
      <c r="C66" s="349" t="s">
        <v>14</v>
      </c>
      <c r="D66" s="344"/>
      <c r="E66" s="226" t="s">
        <v>111</v>
      </c>
      <c r="F66" s="226" t="s">
        <v>190</v>
      </c>
      <c r="G66" s="226" t="s">
        <v>232</v>
      </c>
      <c r="H66" s="319" t="s">
        <v>46</v>
      </c>
    </row>
    <row r="67" spans="1:8" ht="30">
      <c r="B67" s="349">
        <v>5</v>
      </c>
      <c r="C67" s="349" t="s">
        <v>15</v>
      </c>
      <c r="D67" s="349"/>
      <c r="E67" s="349"/>
      <c r="F67" s="349"/>
      <c r="G67" s="349"/>
      <c r="H67" s="319" t="s">
        <v>46</v>
      </c>
    </row>
    <row r="68" spans="1:8">
      <c r="B68" s="349"/>
      <c r="C68" s="349"/>
      <c r="D68" s="349"/>
      <c r="E68" s="349"/>
      <c r="F68" s="349"/>
      <c r="G68" s="349"/>
      <c r="H68" s="349"/>
    </row>
    <row r="69" spans="1:8" ht="32.25" thickBot="1">
      <c r="A69" s="155">
        <v>6</v>
      </c>
      <c r="B69" s="349" t="s">
        <v>0</v>
      </c>
      <c r="C69" s="349" t="s">
        <v>1</v>
      </c>
      <c r="D69" s="347" t="s">
        <v>273</v>
      </c>
      <c r="E69" s="347" t="s">
        <v>274</v>
      </c>
      <c r="F69" s="351" t="s">
        <v>275</v>
      </c>
      <c r="G69" s="351" t="s">
        <v>276</v>
      </c>
      <c r="H69" s="347" t="s">
        <v>277</v>
      </c>
    </row>
    <row r="70" spans="1:8" ht="31.5" thickTop="1" thickBot="1">
      <c r="B70" s="349">
        <v>1</v>
      </c>
      <c r="C70" s="349" t="s">
        <v>11</v>
      </c>
      <c r="D70" s="342" t="s">
        <v>233</v>
      </c>
      <c r="E70" s="316" t="s">
        <v>388</v>
      </c>
      <c r="F70" s="343" t="s">
        <v>191</v>
      </c>
      <c r="G70" s="316" t="s">
        <v>388</v>
      </c>
    </row>
    <row r="71" spans="1:8" ht="30.75" thickTop="1">
      <c r="B71" s="349">
        <v>2</v>
      </c>
      <c r="C71" s="349" t="s">
        <v>12</v>
      </c>
      <c r="D71" s="317" t="s">
        <v>233</v>
      </c>
      <c r="E71" s="226" t="s">
        <v>388</v>
      </c>
      <c r="F71" s="345" t="s">
        <v>191</v>
      </c>
      <c r="G71" s="226" t="s">
        <v>388</v>
      </c>
      <c r="H71" s="319" t="s">
        <v>46</v>
      </c>
    </row>
    <row r="72" spans="1:8" ht="45">
      <c r="B72" s="349">
        <v>3</v>
      </c>
      <c r="C72" s="349" t="s">
        <v>13</v>
      </c>
      <c r="D72" s="344" t="s">
        <v>110</v>
      </c>
      <c r="E72" s="226" t="s">
        <v>111</v>
      </c>
      <c r="F72" s="226" t="s">
        <v>190</v>
      </c>
      <c r="G72" s="226" t="s">
        <v>232</v>
      </c>
      <c r="H72" s="319" t="s">
        <v>46</v>
      </c>
    </row>
    <row r="73" spans="1:8" ht="45">
      <c r="B73" s="349">
        <v>4</v>
      </c>
      <c r="C73" s="349" t="s">
        <v>14</v>
      </c>
      <c r="D73" s="344" t="s">
        <v>110</v>
      </c>
      <c r="E73" s="226" t="s">
        <v>111</v>
      </c>
      <c r="F73" s="226" t="s">
        <v>190</v>
      </c>
      <c r="G73" s="226" t="s">
        <v>232</v>
      </c>
      <c r="H73" s="319" t="s">
        <v>46</v>
      </c>
    </row>
    <row r="74" spans="1:8" ht="30">
      <c r="B74" s="349">
        <v>5</v>
      </c>
      <c r="C74" s="349" t="s">
        <v>15</v>
      </c>
      <c r="D74" s="344" t="s">
        <v>110</v>
      </c>
      <c r="E74" s="349"/>
      <c r="F74" s="349"/>
      <c r="G74" s="349"/>
      <c r="H74" s="319" t="s">
        <v>46</v>
      </c>
    </row>
    <row r="75" spans="1:8">
      <c r="B75" s="349"/>
      <c r="C75" s="349"/>
      <c r="D75" s="349"/>
      <c r="E75" s="349"/>
      <c r="F75" s="349"/>
      <c r="G75" s="349"/>
      <c r="H75" s="349"/>
    </row>
    <row r="76" spans="1:8" ht="32.25" thickBot="1">
      <c r="A76" s="155">
        <v>7</v>
      </c>
      <c r="B76" s="349" t="s">
        <v>0</v>
      </c>
      <c r="C76" s="349" t="s">
        <v>1</v>
      </c>
      <c r="D76" s="347" t="s">
        <v>271</v>
      </c>
      <c r="E76" s="347" t="s">
        <v>278</v>
      </c>
      <c r="F76" s="386" t="s">
        <v>279</v>
      </c>
      <c r="G76" s="386" t="s">
        <v>280</v>
      </c>
      <c r="H76" s="354" t="s">
        <v>281</v>
      </c>
    </row>
    <row r="77" spans="1:8" ht="31.5" thickTop="1" thickBot="1">
      <c r="B77" s="349">
        <v>1</v>
      </c>
      <c r="C77" s="349" t="s">
        <v>11</v>
      </c>
      <c r="D77" s="342" t="s">
        <v>233</v>
      </c>
      <c r="E77" s="316" t="s">
        <v>388</v>
      </c>
      <c r="F77" s="377" t="s">
        <v>191</v>
      </c>
      <c r="G77" s="426"/>
      <c r="H77" s="464" t="s">
        <v>341</v>
      </c>
    </row>
    <row r="78" spans="1:8" ht="30.75" thickTop="1">
      <c r="B78" s="349">
        <v>2</v>
      </c>
      <c r="C78" s="349" t="s">
        <v>12</v>
      </c>
      <c r="D78" s="342" t="s">
        <v>233</v>
      </c>
      <c r="E78" s="226" t="s">
        <v>388</v>
      </c>
      <c r="F78" s="377" t="s">
        <v>191</v>
      </c>
      <c r="G78" s="426"/>
      <c r="H78" s="465"/>
    </row>
    <row r="79" spans="1:8" ht="45">
      <c r="B79" s="349">
        <v>3</v>
      </c>
      <c r="C79" s="349" t="s">
        <v>13</v>
      </c>
      <c r="D79" s="344" t="s">
        <v>110</v>
      </c>
      <c r="E79" s="226" t="s">
        <v>111</v>
      </c>
      <c r="F79" s="226" t="s">
        <v>190</v>
      </c>
      <c r="G79" s="226" t="s">
        <v>232</v>
      </c>
      <c r="H79" s="319"/>
    </row>
    <row r="80" spans="1:8" ht="45">
      <c r="B80" s="349">
        <v>4</v>
      </c>
      <c r="C80" s="349" t="s">
        <v>14</v>
      </c>
      <c r="D80" s="344" t="s">
        <v>110</v>
      </c>
      <c r="E80" s="226" t="s">
        <v>111</v>
      </c>
      <c r="F80" s="226" t="s">
        <v>190</v>
      </c>
      <c r="G80" s="226" t="s">
        <v>232</v>
      </c>
      <c r="H80" s="319"/>
    </row>
    <row r="81" spans="1:8">
      <c r="B81" s="349">
        <v>5</v>
      </c>
      <c r="C81" s="349" t="s">
        <v>15</v>
      </c>
      <c r="D81" s="344" t="s">
        <v>110</v>
      </c>
      <c r="E81" s="349"/>
      <c r="F81" s="349"/>
      <c r="G81" s="349"/>
      <c r="H81" s="349"/>
    </row>
    <row r="82" spans="1:8">
      <c r="B82" s="349"/>
      <c r="C82" s="349"/>
      <c r="D82" s="349"/>
      <c r="E82" s="349"/>
      <c r="F82" s="349"/>
      <c r="G82" s="349"/>
      <c r="H82" s="349"/>
    </row>
    <row r="83" spans="1:8" ht="32.25" thickBot="1">
      <c r="A83" s="155">
        <v>8</v>
      </c>
      <c r="B83" s="349" t="s">
        <v>0</v>
      </c>
      <c r="C83" s="349" t="s">
        <v>1</v>
      </c>
      <c r="D83" s="347" t="s">
        <v>272</v>
      </c>
      <c r="E83" s="347" t="s">
        <v>282</v>
      </c>
      <c r="F83" s="351" t="s">
        <v>283</v>
      </c>
      <c r="G83" s="351" t="s">
        <v>284</v>
      </c>
      <c r="H83" s="347" t="s">
        <v>285</v>
      </c>
    </row>
    <row r="84" spans="1:8" ht="31.5" thickTop="1" thickBot="1">
      <c r="B84" s="349">
        <v>1</v>
      </c>
      <c r="C84" s="349" t="s">
        <v>11</v>
      </c>
      <c r="D84" s="342" t="s">
        <v>233</v>
      </c>
      <c r="E84" s="316" t="s">
        <v>388</v>
      </c>
      <c r="F84" s="343" t="s">
        <v>191</v>
      </c>
      <c r="G84" s="316" t="s">
        <v>388</v>
      </c>
      <c r="H84" s="317"/>
    </row>
    <row r="85" spans="1:8" ht="30.75" thickTop="1">
      <c r="B85" s="349">
        <v>2</v>
      </c>
      <c r="C85" s="349" t="s">
        <v>12</v>
      </c>
      <c r="D85" s="342" t="s">
        <v>233</v>
      </c>
      <c r="E85" s="226" t="s">
        <v>388</v>
      </c>
      <c r="F85" s="345" t="s">
        <v>191</v>
      </c>
      <c r="G85" s="226" t="s">
        <v>388</v>
      </c>
      <c r="H85" s="319" t="s">
        <v>46</v>
      </c>
    </row>
    <row r="86" spans="1:8" ht="45">
      <c r="B86" s="349">
        <v>3</v>
      </c>
      <c r="C86" s="349" t="s">
        <v>13</v>
      </c>
      <c r="D86" s="344" t="s">
        <v>110</v>
      </c>
      <c r="E86" s="226" t="s">
        <v>111</v>
      </c>
      <c r="F86" s="226" t="s">
        <v>190</v>
      </c>
      <c r="G86" s="226" t="s">
        <v>232</v>
      </c>
      <c r="H86" s="319" t="s">
        <v>46</v>
      </c>
    </row>
    <row r="87" spans="1:8" ht="45">
      <c r="B87" s="349">
        <v>4</v>
      </c>
      <c r="C87" s="349" t="s">
        <v>14</v>
      </c>
      <c r="D87" s="344" t="s">
        <v>110</v>
      </c>
      <c r="E87" s="226" t="s">
        <v>111</v>
      </c>
      <c r="F87" s="226" t="s">
        <v>190</v>
      </c>
      <c r="G87" s="226" t="s">
        <v>232</v>
      </c>
      <c r="H87" s="319" t="s">
        <v>46</v>
      </c>
    </row>
    <row r="88" spans="1:8" ht="30">
      <c r="B88" s="349">
        <v>5</v>
      </c>
      <c r="C88" s="349" t="s">
        <v>15</v>
      </c>
      <c r="D88" s="344" t="s">
        <v>110</v>
      </c>
      <c r="E88" s="349"/>
      <c r="F88" s="349"/>
      <c r="G88" s="349"/>
      <c r="H88" s="319" t="s">
        <v>46</v>
      </c>
    </row>
    <row r="89" spans="1:8">
      <c r="B89" s="225"/>
      <c r="C89" s="225"/>
      <c r="D89" s="225"/>
      <c r="E89" s="225"/>
      <c r="F89" s="225"/>
      <c r="G89" s="425"/>
      <c r="H89" s="425"/>
    </row>
    <row r="90" spans="1:8" ht="31.5">
      <c r="A90" s="155">
        <v>9</v>
      </c>
      <c r="B90" s="347" t="s">
        <v>0</v>
      </c>
      <c r="C90" s="347" t="s">
        <v>1</v>
      </c>
      <c r="D90" s="404" t="s">
        <v>286</v>
      </c>
      <c r="E90" s="404" t="s">
        <v>287</v>
      </c>
      <c r="F90" s="404" t="s">
        <v>288</v>
      </c>
      <c r="G90" s="404" t="s">
        <v>289</v>
      </c>
      <c r="H90" s="404" t="s">
        <v>290</v>
      </c>
    </row>
    <row r="91" spans="1:8" ht="30">
      <c r="B91" s="348">
        <v>1</v>
      </c>
      <c r="C91" s="385" t="s">
        <v>11</v>
      </c>
      <c r="D91" s="368"/>
      <c r="E91" s="373" t="s">
        <v>388</v>
      </c>
      <c r="F91" s="377" t="s">
        <v>191</v>
      </c>
      <c r="G91" s="373" t="s">
        <v>388</v>
      </c>
    </row>
    <row r="92" spans="1:8" ht="30">
      <c r="B92" s="348">
        <v>2</v>
      </c>
      <c r="C92" s="385" t="s">
        <v>12</v>
      </c>
      <c r="D92" s="368"/>
      <c r="E92" s="373" t="s">
        <v>388</v>
      </c>
      <c r="F92" s="377" t="s">
        <v>191</v>
      </c>
      <c r="G92" s="373" t="s">
        <v>388</v>
      </c>
      <c r="H92" s="373" t="s">
        <v>46</v>
      </c>
    </row>
    <row r="93" spans="1:8" ht="45">
      <c r="B93" s="348">
        <v>3</v>
      </c>
      <c r="C93" s="385" t="s">
        <v>13</v>
      </c>
      <c r="D93" s="377" t="s">
        <v>110</v>
      </c>
      <c r="E93" s="373" t="s">
        <v>111</v>
      </c>
      <c r="F93" s="373" t="s">
        <v>190</v>
      </c>
      <c r="G93" s="373" t="s">
        <v>232</v>
      </c>
      <c r="H93" s="373" t="s">
        <v>46</v>
      </c>
    </row>
    <row r="94" spans="1:8" ht="45">
      <c r="B94" s="348">
        <v>4</v>
      </c>
      <c r="C94" s="385" t="s">
        <v>14</v>
      </c>
      <c r="D94" s="377" t="s">
        <v>110</v>
      </c>
      <c r="E94" s="373" t="s">
        <v>111</v>
      </c>
      <c r="F94" s="373" t="s">
        <v>190</v>
      </c>
      <c r="G94" s="373" t="s">
        <v>232</v>
      </c>
      <c r="H94" s="373" t="s">
        <v>46</v>
      </c>
    </row>
    <row r="95" spans="1:8">
      <c r="B95" s="350">
        <v>5</v>
      </c>
      <c r="C95" s="349" t="s">
        <v>15</v>
      </c>
      <c r="D95" s="344" t="s">
        <v>110</v>
      </c>
      <c r="E95" s="226"/>
      <c r="F95" s="226"/>
      <c r="G95" s="226"/>
      <c r="H95" s="226"/>
    </row>
    <row r="96" spans="1:8">
      <c r="B96" s="225"/>
      <c r="C96" s="225"/>
      <c r="D96" s="225"/>
      <c r="E96" s="225"/>
      <c r="F96" s="225"/>
      <c r="G96" s="425"/>
      <c r="H96" s="425"/>
    </row>
    <row r="97" spans="1:8" ht="32.25" thickBot="1">
      <c r="A97" s="155">
        <v>10</v>
      </c>
      <c r="B97" s="347" t="s">
        <v>0</v>
      </c>
      <c r="C97" s="347" t="s">
        <v>1</v>
      </c>
      <c r="D97" s="347" t="s">
        <v>291</v>
      </c>
      <c r="E97" s="347" t="s">
        <v>292</v>
      </c>
      <c r="F97" s="347" t="s">
        <v>293</v>
      </c>
      <c r="G97" s="347" t="s">
        <v>294</v>
      </c>
      <c r="H97" s="347" t="s">
        <v>295</v>
      </c>
    </row>
    <row r="98" spans="1:8" ht="30.75" thickTop="1">
      <c r="B98" s="348">
        <v>1</v>
      </c>
      <c r="C98" s="349" t="s">
        <v>11</v>
      </c>
      <c r="E98" s="316" t="s">
        <v>388</v>
      </c>
      <c r="F98" s="343" t="s">
        <v>191</v>
      </c>
      <c r="G98" s="316" t="s">
        <v>388</v>
      </c>
    </row>
    <row r="99" spans="1:8" ht="30">
      <c r="B99" s="348">
        <v>2</v>
      </c>
      <c r="C99" s="349" t="s">
        <v>12</v>
      </c>
      <c r="E99" s="226" t="s">
        <v>388</v>
      </c>
      <c r="F99" s="345" t="s">
        <v>191</v>
      </c>
      <c r="G99" s="226" t="s">
        <v>388</v>
      </c>
      <c r="H99" s="319"/>
    </row>
    <row r="100" spans="1:8" ht="45">
      <c r="B100" s="348">
        <v>3</v>
      </c>
      <c r="C100" s="349" t="s">
        <v>13</v>
      </c>
      <c r="D100" s="344" t="s">
        <v>110</v>
      </c>
      <c r="E100" s="226" t="s">
        <v>111</v>
      </c>
      <c r="F100" s="226" t="s">
        <v>190</v>
      </c>
      <c r="G100" s="226" t="s">
        <v>232</v>
      </c>
      <c r="H100" s="319"/>
    </row>
    <row r="101" spans="1:8" ht="45.75" thickBot="1">
      <c r="B101" s="348">
        <v>4</v>
      </c>
      <c r="C101" s="349" t="s">
        <v>14</v>
      </c>
      <c r="D101" s="344" t="s">
        <v>110</v>
      </c>
      <c r="E101" s="226" t="s">
        <v>111</v>
      </c>
      <c r="F101" s="226" t="s">
        <v>190</v>
      </c>
      <c r="G101" s="226" t="s">
        <v>232</v>
      </c>
      <c r="H101" s="319"/>
    </row>
    <row r="102" spans="1:8" ht="30.75" thickTop="1">
      <c r="B102" s="350">
        <v>5</v>
      </c>
      <c r="C102" s="349" t="s">
        <v>15</v>
      </c>
      <c r="D102" s="344" t="s">
        <v>110</v>
      </c>
      <c r="E102" s="229" t="s">
        <v>388</v>
      </c>
      <c r="F102" s="418" t="s">
        <v>388</v>
      </c>
    </row>
    <row r="103" spans="1:8">
      <c r="B103" s="225"/>
      <c r="C103" s="225"/>
      <c r="D103" s="225"/>
      <c r="E103" s="225"/>
      <c r="F103" s="225"/>
      <c r="G103" s="425"/>
      <c r="H103" s="425"/>
    </row>
    <row r="104" spans="1:8" ht="32.25" thickBot="1">
      <c r="A104" s="155">
        <v>11</v>
      </c>
      <c r="B104" s="347" t="s">
        <v>0</v>
      </c>
      <c r="C104" s="347" t="s">
        <v>1</v>
      </c>
      <c r="D104" s="354" t="s">
        <v>296</v>
      </c>
      <c r="E104" s="354" t="s">
        <v>297</v>
      </c>
      <c r="F104" s="354" t="s">
        <v>298</v>
      </c>
      <c r="G104" s="354" t="s">
        <v>299</v>
      </c>
      <c r="H104" s="354" t="s">
        <v>300</v>
      </c>
    </row>
    <row r="105" spans="1:8" ht="15.75" thickTop="1">
      <c r="B105" s="348">
        <v>1</v>
      </c>
      <c r="C105" s="349" t="s">
        <v>11</v>
      </c>
      <c r="D105" s="416" t="s">
        <v>341</v>
      </c>
      <c r="E105" s="416" t="s">
        <v>341</v>
      </c>
      <c r="F105" s="416" t="s">
        <v>341</v>
      </c>
      <c r="G105" s="416" t="s">
        <v>341</v>
      </c>
      <c r="H105" s="416" t="s">
        <v>341</v>
      </c>
    </row>
    <row r="106" spans="1:8">
      <c r="B106" s="348">
        <v>2</v>
      </c>
      <c r="C106" s="349" t="s">
        <v>12</v>
      </c>
      <c r="D106" s="226"/>
      <c r="E106" s="226"/>
      <c r="F106" s="228"/>
      <c r="G106" s="226"/>
      <c r="H106" s="226"/>
    </row>
    <row r="107" spans="1:8">
      <c r="B107" s="348">
        <v>3</v>
      </c>
      <c r="C107" s="349" t="s">
        <v>13</v>
      </c>
      <c r="D107" s="226"/>
      <c r="E107" s="226"/>
      <c r="F107" s="226"/>
      <c r="G107" s="226"/>
      <c r="H107" s="226"/>
    </row>
    <row r="108" spans="1:8">
      <c r="B108" s="348">
        <v>4</v>
      </c>
      <c r="C108" s="349" t="s">
        <v>14</v>
      </c>
      <c r="D108" s="226"/>
      <c r="E108" s="226"/>
      <c r="F108" s="226"/>
      <c r="G108" s="226"/>
      <c r="H108" s="226"/>
    </row>
    <row r="109" spans="1:8">
      <c r="B109" s="350">
        <v>5</v>
      </c>
      <c r="C109" s="349" t="s">
        <v>15</v>
      </c>
      <c r="D109" s="226"/>
      <c r="E109" s="226"/>
      <c r="F109" s="226"/>
      <c r="G109" s="226"/>
      <c r="H109" s="226"/>
    </row>
    <row r="110" spans="1:8">
      <c r="B110" s="225"/>
      <c r="C110" s="225"/>
      <c r="D110" s="225"/>
      <c r="E110" s="225"/>
      <c r="F110" s="225"/>
      <c r="G110" s="425"/>
      <c r="H110" s="425"/>
    </row>
    <row r="111" spans="1:8" ht="32.25" thickBot="1">
      <c r="A111" s="155">
        <v>12</v>
      </c>
      <c r="B111" s="347" t="s">
        <v>0</v>
      </c>
      <c r="C111" s="347" t="s">
        <v>1</v>
      </c>
      <c r="D111" s="354" t="s">
        <v>301</v>
      </c>
      <c r="E111" s="354" t="s">
        <v>302</v>
      </c>
      <c r="F111" s="354" t="s">
        <v>339</v>
      </c>
      <c r="G111" s="354" t="s">
        <v>303</v>
      </c>
      <c r="H111" s="354" t="s">
        <v>304</v>
      </c>
    </row>
    <row r="112" spans="1:8" ht="15.75" thickTop="1">
      <c r="B112" s="348">
        <v>1</v>
      </c>
      <c r="C112" s="349" t="s">
        <v>11</v>
      </c>
      <c r="D112" s="416" t="s">
        <v>341</v>
      </c>
      <c r="E112" s="416" t="s">
        <v>341</v>
      </c>
      <c r="F112" s="416" t="s">
        <v>341</v>
      </c>
      <c r="G112" s="416" t="s">
        <v>341</v>
      </c>
      <c r="H112" s="416" t="s">
        <v>341</v>
      </c>
    </row>
    <row r="113" spans="1:8">
      <c r="B113" s="348">
        <v>2</v>
      </c>
      <c r="C113" s="349" t="s">
        <v>12</v>
      </c>
      <c r="D113" s="226"/>
      <c r="E113" s="226"/>
      <c r="F113" s="226"/>
      <c r="G113" s="226"/>
      <c r="H113" s="226"/>
    </row>
    <row r="114" spans="1:8">
      <c r="B114" s="348">
        <v>3</v>
      </c>
      <c r="C114" s="349" t="s">
        <v>13</v>
      </c>
      <c r="D114" s="226"/>
      <c r="E114" s="226"/>
      <c r="F114" s="226"/>
      <c r="G114" s="226"/>
      <c r="H114" s="226"/>
    </row>
    <row r="115" spans="1:8">
      <c r="B115" s="348">
        <v>4</v>
      </c>
      <c r="C115" s="349" t="s">
        <v>14</v>
      </c>
      <c r="D115" s="226"/>
      <c r="E115" s="226"/>
      <c r="F115" s="226"/>
      <c r="G115" s="226"/>
      <c r="H115" s="226"/>
    </row>
    <row r="116" spans="1:8">
      <c r="B116" s="350">
        <v>5</v>
      </c>
      <c r="C116" s="349" t="s">
        <v>15</v>
      </c>
      <c r="D116" s="226"/>
      <c r="E116" s="226"/>
      <c r="F116" s="226"/>
      <c r="G116" s="226"/>
      <c r="H116" s="226"/>
    </row>
    <row r="117" spans="1:8">
      <c r="B117" s="225"/>
      <c r="C117" s="225"/>
      <c r="D117" s="225"/>
      <c r="E117" s="225"/>
      <c r="F117" s="225"/>
      <c r="G117" s="425"/>
      <c r="H117" s="425"/>
    </row>
    <row r="118" spans="1:8">
      <c r="B118" s="225"/>
      <c r="C118" s="225"/>
      <c r="D118" s="225"/>
      <c r="E118" s="225"/>
      <c r="F118" s="225"/>
      <c r="G118" s="425"/>
      <c r="H118" s="425"/>
    </row>
    <row r="119" spans="1:8" ht="32.25" thickBot="1">
      <c r="A119" s="155">
        <v>13</v>
      </c>
      <c r="B119" s="347" t="s">
        <v>0</v>
      </c>
      <c r="C119" s="347" t="s">
        <v>1</v>
      </c>
      <c r="D119" s="386" t="s">
        <v>305</v>
      </c>
      <c r="E119" s="386" t="s">
        <v>306</v>
      </c>
      <c r="F119" s="386" t="s">
        <v>307</v>
      </c>
      <c r="G119" s="386" t="s">
        <v>308</v>
      </c>
      <c r="H119" s="386" t="s">
        <v>309</v>
      </c>
    </row>
    <row r="120" spans="1:8" ht="30.75" thickTop="1">
      <c r="B120" s="348">
        <v>1</v>
      </c>
      <c r="C120" s="385" t="s">
        <v>11</v>
      </c>
      <c r="E120" s="373" t="s">
        <v>388</v>
      </c>
      <c r="F120" s="377" t="s">
        <v>191</v>
      </c>
      <c r="G120" s="373" t="s">
        <v>388</v>
      </c>
      <c r="H120" s="463" t="s">
        <v>233</v>
      </c>
    </row>
    <row r="121" spans="1:8" ht="30">
      <c r="B121" s="348">
        <v>2</v>
      </c>
      <c r="C121" s="385" t="s">
        <v>12</v>
      </c>
      <c r="E121" s="373" t="s">
        <v>388</v>
      </c>
      <c r="F121" s="377" t="s">
        <v>191</v>
      </c>
      <c r="G121" s="373" t="s">
        <v>388</v>
      </c>
      <c r="H121" s="373" t="s">
        <v>46</v>
      </c>
    </row>
    <row r="122" spans="1:8" ht="45">
      <c r="B122" s="348">
        <v>3</v>
      </c>
      <c r="C122" s="385" t="s">
        <v>13</v>
      </c>
      <c r="D122" s="377"/>
      <c r="E122" s="373" t="s">
        <v>111</v>
      </c>
      <c r="F122" s="373" t="s">
        <v>190</v>
      </c>
      <c r="G122" s="373" t="s">
        <v>232</v>
      </c>
      <c r="H122" s="373" t="s">
        <v>46</v>
      </c>
    </row>
    <row r="123" spans="1:8" ht="45">
      <c r="B123" s="348">
        <v>4</v>
      </c>
      <c r="C123" s="385" t="s">
        <v>14</v>
      </c>
      <c r="D123" s="377"/>
      <c r="E123" s="373" t="s">
        <v>111</v>
      </c>
      <c r="F123" s="373" t="s">
        <v>190</v>
      </c>
      <c r="G123" s="373" t="s">
        <v>232</v>
      </c>
      <c r="H123" s="373" t="s">
        <v>46</v>
      </c>
    </row>
    <row r="124" spans="1:8" ht="30">
      <c r="B124" s="350">
        <v>5</v>
      </c>
      <c r="C124" s="385" t="s">
        <v>15</v>
      </c>
      <c r="D124" s="377"/>
      <c r="E124" s="394"/>
      <c r="F124" s="394"/>
      <c r="G124" s="394"/>
      <c r="H124" s="392" t="s">
        <v>46</v>
      </c>
    </row>
    <row r="125" spans="1:8">
      <c r="B125" s="225"/>
      <c r="C125" s="225"/>
      <c r="D125" s="391"/>
      <c r="E125" s="353"/>
      <c r="F125" s="353"/>
      <c r="G125" s="427"/>
      <c r="H125" s="427"/>
    </row>
    <row r="126" spans="1:8" ht="31.5">
      <c r="B126" s="347" t="s">
        <v>0</v>
      </c>
      <c r="C126" s="347" t="s">
        <v>1</v>
      </c>
      <c r="D126" s="386" t="s">
        <v>310</v>
      </c>
      <c r="E126" s="386" t="s">
        <v>311</v>
      </c>
      <c r="F126" s="386" t="s">
        <v>312</v>
      </c>
      <c r="G126" s="386" t="s">
        <v>313</v>
      </c>
      <c r="H126" s="386" t="s">
        <v>314</v>
      </c>
    </row>
    <row r="127" spans="1:8" ht="30">
      <c r="A127" s="155">
        <v>14</v>
      </c>
      <c r="B127" s="348">
        <v>1</v>
      </c>
      <c r="C127" s="385" t="s">
        <v>11</v>
      </c>
      <c r="D127" s="373" t="s">
        <v>233</v>
      </c>
      <c r="E127" s="373" t="s">
        <v>388</v>
      </c>
      <c r="F127" s="377" t="s">
        <v>191</v>
      </c>
      <c r="G127" s="373" t="s">
        <v>388</v>
      </c>
      <c r="H127" s="392" t="s">
        <v>233</v>
      </c>
    </row>
    <row r="128" spans="1:8" ht="30">
      <c r="B128" s="348">
        <v>2</v>
      </c>
      <c r="C128" s="385" t="s">
        <v>12</v>
      </c>
      <c r="D128" s="373" t="s">
        <v>233</v>
      </c>
      <c r="E128" s="373" t="s">
        <v>388</v>
      </c>
      <c r="F128" s="377" t="s">
        <v>191</v>
      </c>
      <c r="G128" s="373" t="s">
        <v>388</v>
      </c>
      <c r="H128" s="373" t="s">
        <v>46</v>
      </c>
    </row>
    <row r="129" spans="1:14" ht="45">
      <c r="B129" s="348">
        <v>3</v>
      </c>
      <c r="C129" s="385" t="s">
        <v>13</v>
      </c>
      <c r="D129" s="377" t="s">
        <v>110</v>
      </c>
      <c r="E129" s="373" t="s">
        <v>111</v>
      </c>
      <c r="F129" s="373" t="s">
        <v>190</v>
      </c>
      <c r="G129" s="373" t="s">
        <v>232</v>
      </c>
      <c r="H129" s="373" t="s">
        <v>46</v>
      </c>
    </row>
    <row r="130" spans="1:14" ht="45.75" thickBot="1">
      <c r="B130" s="348">
        <v>4</v>
      </c>
      <c r="C130" s="385" t="s">
        <v>14</v>
      </c>
      <c r="D130" s="377" t="s">
        <v>110</v>
      </c>
      <c r="E130" s="373" t="s">
        <v>111</v>
      </c>
      <c r="F130" s="373" t="s">
        <v>190</v>
      </c>
      <c r="G130" s="373" t="s">
        <v>232</v>
      </c>
      <c r="H130" s="373" t="s">
        <v>46</v>
      </c>
    </row>
    <row r="131" spans="1:14" ht="30.75" thickTop="1">
      <c r="B131" s="350">
        <v>5</v>
      </c>
      <c r="C131" s="385" t="s">
        <v>15</v>
      </c>
      <c r="D131" s="377" t="s">
        <v>110</v>
      </c>
      <c r="E131" s="463" t="s">
        <v>233</v>
      </c>
      <c r="F131" s="373"/>
      <c r="G131" s="463"/>
      <c r="H131" s="392" t="s">
        <v>46</v>
      </c>
    </row>
    <row r="132" spans="1:14">
      <c r="B132" s="225"/>
      <c r="C132" s="225"/>
      <c r="D132" s="391" t="s">
        <v>110</v>
      </c>
      <c r="F132" s="225"/>
      <c r="G132" s="425"/>
      <c r="H132" s="425"/>
    </row>
    <row r="133" spans="1:14" ht="31.5">
      <c r="B133" s="347" t="s">
        <v>0</v>
      </c>
      <c r="C133" s="347" t="s">
        <v>1</v>
      </c>
      <c r="D133" s="386" t="s">
        <v>315</v>
      </c>
      <c r="E133" s="386" t="s">
        <v>316</v>
      </c>
      <c r="F133" s="386" t="s">
        <v>390</v>
      </c>
      <c r="G133" s="386" t="s">
        <v>318</v>
      </c>
      <c r="H133" s="386" t="s">
        <v>319</v>
      </c>
    </row>
    <row r="134" spans="1:14" ht="30">
      <c r="A134" s="155">
        <v>15</v>
      </c>
      <c r="B134" s="348">
        <v>1</v>
      </c>
      <c r="C134" s="385" t="s">
        <v>11</v>
      </c>
      <c r="D134" s="373" t="s">
        <v>233</v>
      </c>
      <c r="E134" s="373" t="s">
        <v>388</v>
      </c>
      <c r="F134" s="377" t="s">
        <v>191</v>
      </c>
      <c r="G134" s="373" t="s">
        <v>388</v>
      </c>
      <c r="H134" s="392" t="s">
        <v>233</v>
      </c>
      <c r="J134" s="245"/>
      <c r="K134" s="245"/>
      <c r="L134" s="245"/>
      <c r="M134" s="245"/>
      <c r="N134" s="245"/>
    </row>
    <row r="135" spans="1:14" ht="30">
      <c r="B135" s="348">
        <v>2</v>
      </c>
      <c r="C135" s="385" t="s">
        <v>12</v>
      </c>
      <c r="D135" s="377" t="s">
        <v>110</v>
      </c>
      <c r="E135" s="373" t="s">
        <v>388</v>
      </c>
      <c r="F135" s="377" t="s">
        <v>191</v>
      </c>
      <c r="G135" s="373" t="s">
        <v>388</v>
      </c>
      <c r="H135" s="373" t="s">
        <v>46</v>
      </c>
    </row>
    <row r="136" spans="1:14" ht="45">
      <c r="B136" s="348">
        <v>3</v>
      </c>
      <c r="C136" s="385" t="s">
        <v>13</v>
      </c>
      <c r="D136" s="377" t="s">
        <v>110</v>
      </c>
      <c r="E136" s="373" t="s">
        <v>111</v>
      </c>
      <c r="F136" s="373" t="s">
        <v>190</v>
      </c>
      <c r="G136" s="373" t="s">
        <v>232</v>
      </c>
      <c r="H136" s="373" t="s">
        <v>46</v>
      </c>
    </row>
    <row r="137" spans="1:14" ht="45.75" thickBot="1">
      <c r="B137" s="348">
        <v>4</v>
      </c>
      <c r="C137" s="385" t="s">
        <v>14</v>
      </c>
      <c r="D137" s="377" t="s">
        <v>110</v>
      </c>
      <c r="E137" s="373" t="s">
        <v>111</v>
      </c>
      <c r="F137" s="373" t="s">
        <v>190</v>
      </c>
      <c r="G137" s="373" t="s">
        <v>232</v>
      </c>
      <c r="H137" s="373" t="s">
        <v>46</v>
      </c>
    </row>
    <row r="138" spans="1:14" ht="30.75" thickTop="1">
      <c r="B138" s="350">
        <v>5</v>
      </c>
      <c r="C138" s="385" t="s">
        <v>15</v>
      </c>
      <c r="D138" s="391" t="s">
        <v>110</v>
      </c>
      <c r="E138" s="391" t="s">
        <v>110</v>
      </c>
      <c r="F138" s="463" t="s">
        <v>233</v>
      </c>
      <c r="G138" s="463" t="s">
        <v>233</v>
      </c>
      <c r="H138" s="392" t="s">
        <v>46</v>
      </c>
    </row>
    <row r="139" spans="1:14">
      <c r="B139" s="225"/>
      <c r="C139" s="225"/>
      <c r="D139" s="391" t="s">
        <v>110</v>
      </c>
      <c r="E139" s="391" t="s">
        <v>110</v>
      </c>
      <c r="F139" s="225"/>
      <c r="G139" s="425"/>
      <c r="H139" s="425"/>
    </row>
    <row r="140" spans="1:14">
      <c r="B140" s="225"/>
      <c r="C140" s="225"/>
      <c r="D140" s="225"/>
      <c r="E140" s="225"/>
      <c r="F140" s="225"/>
      <c r="G140" s="425"/>
      <c r="H140" s="425"/>
    </row>
    <row r="141" spans="1:14" ht="31.5">
      <c r="B141" s="347" t="s">
        <v>0</v>
      </c>
      <c r="C141" s="347" t="s">
        <v>1</v>
      </c>
      <c r="D141" s="386" t="s">
        <v>320</v>
      </c>
      <c r="E141" s="386" t="s">
        <v>321</v>
      </c>
      <c r="F141" s="386" t="s">
        <v>322</v>
      </c>
      <c r="G141" s="386" t="s">
        <v>323</v>
      </c>
      <c r="H141" s="386" t="s">
        <v>324</v>
      </c>
    </row>
    <row r="142" spans="1:14" ht="30">
      <c r="A142" s="155">
        <v>16</v>
      </c>
      <c r="B142" s="348">
        <v>1</v>
      </c>
      <c r="C142" s="385" t="s">
        <v>11</v>
      </c>
      <c r="D142" s="373" t="s">
        <v>233</v>
      </c>
      <c r="E142" s="373" t="s">
        <v>388</v>
      </c>
      <c r="F142" s="377" t="s">
        <v>191</v>
      </c>
      <c r="G142" s="373" t="s">
        <v>388</v>
      </c>
      <c r="H142" s="373" t="s">
        <v>233</v>
      </c>
    </row>
    <row r="143" spans="1:14" ht="30">
      <c r="B143" s="348">
        <v>2</v>
      </c>
      <c r="C143" s="385" t="s">
        <v>12</v>
      </c>
      <c r="D143" s="373" t="s">
        <v>233</v>
      </c>
      <c r="E143" s="373" t="s">
        <v>388</v>
      </c>
      <c r="F143" s="377" t="s">
        <v>191</v>
      </c>
      <c r="G143" s="373" t="s">
        <v>388</v>
      </c>
      <c r="H143" s="373" t="s">
        <v>46</v>
      </c>
    </row>
    <row r="144" spans="1:14" ht="45">
      <c r="B144" s="6">
        <v>3</v>
      </c>
      <c r="C144" s="379" t="s">
        <v>13</v>
      </c>
      <c r="D144" s="377" t="s">
        <v>110</v>
      </c>
      <c r="E144" s="373" t="s">
        <v>111</v>
      </c>
      <c r="F144" s="373" t="s">
        <v>190</v>
      </c>
      <c r="G144" s="373" t="s">
        <v>232</v>
      </c>
      <c r="H144" s="373" t="s">
        <v>46</v>
      </c>
    </row>
    <row r="145" spans="1:8" ht="45.75" thickBot="1">
      <c r="B145" s="6">
        <v>4</v>
      </c>
      <c r="C145" s="379" t="s">
        <v>14</v>
      </c>
      <c r="D145" s="377" t="s">
        <v>110</v>
      </c>
      <c r="E145" s="373" t="s">
        <v>111</v>
      </c>
      <c r="F145" s="373" t="s">
        <v>190</v>
      </c>
      <c r="G145" s="373" t="s">
        <v>232</v>
      </c>
      <c r="H145" s="373" t="s">
        <v>46</v>
      </c>
    </row>
    <row r="146" spans="1:8" ht="30.75" thickTop="1">
      <c r="B146" s="163">
        <v>5</v>
      </c>
      <c r="C146" s="379" t="s">
        <v>15</v>
      </c>
      <c r="D146" s="377" t="s">
        <v>110</v>
      </c>
      <c r="F146" s="463" t="s">
        <v>233</v>
      </c>
      <c r="G146" s="463" t="s">
        <v>233</v>
      </c>
      <c r="H146" s="392" t="s">
        <v>46</v>
      </c>
    </row>
    <row r="147" spans="1:8">
      <c r="B147" s="6">
        <v>6</v>
      </c>
      <c r="C147" s="15" t="s">
        <v>15</v>
      </c>
      <c r="D147" s="391" t="s">
        <v>110</v>
      </c>
      <c r="E147" s="6"/>
      <c r="H147" s="428"/>
    </row>
    <row r="148" spans="1:8">
      <c r="D148" s="391" t="s">
        <v>110</v>
      </c>
    </row>
    <row r="150" spans="1:8" ht="32.25" thickBot="1">
      <c r="B150" s="224" t="s">
        <v>0</v>
      </c>
      <c r="C150" s="224" t="s">
        <v>1</v>
      </c>
      <c r="D150" s="364" t="s">
        <v>325</v>
      </c>
      <c r="E150" s="364" t="s">
        <v>326</v>
      </c>
      <c r="F150" s="364" t="s">
        <v>327</v>
      </c>
      <c r="G150" s="364" t="s">
        <v>328</v>
      </c>
      <c r="H150" s="364" t="s">
        <v>329</v>
      </c>
    </row>
    <row r="151" spans="1:8" ht="30.75" thickTop="1">
      <c r="A151" s="155">
        <v>17</v>
      </c>
      <c r="B151" s="6">
        <v>1</v>
      </c>
      <c r="C151" s="379" t="s">
        <v>11</v>
      </c>
      <c r="D151" s="373" t="s">
        <v>233</v>
      </c>
      <c r="E151" s="373" t="s">
        <v>388</v>
      </c>
      <c r="F151" s="377" t="s">
        <v>191</v>
      </c>
      <c r="G151" s="373" t="s">
        <v>388</v>
      </c>
      <c r="H151" s="419" t="s">
        <v>233</v>
      </c>
    </row>
    <row r="152" spans="1:8" ht="30">
      <c r="B152" s="6">
        <v>2</v>
      </c>
      <c r="C152" s="379" t="s">
        <v>12</v>
      </c>
      <c r="D152" s="373" t="s">
        <v>233</v>
      </c>
      <c r="E152" s="373" t="s">
        <v>388</v>
      </c>
      <c r="F152" s="377" t="s">
        <v>191</v>
      </c>
      <c r="G152" s="373" t="s">
        <v>388</v>
      </c>
      <c r="H152" s="373" t="s">
        <v>46</v>
      </c>
    </row>
    <row r="153" spans="1:8" ht="45">
      <c r="B153" s="6">
        <v>3</v>
      </c>
      <c r="C153" s="379" t="s">
        <v>13</v>
      </c>
      <c r="D153" s="377" t="s">
        <v>110</v>
      </c>
      <c r="E153" s="373" t="s">
        <v>111</v>
      </c>
      <c r="F153" s="373" t="s">
        <v>190</v>
      </c>
      <c r="G153" s="373" t="s">
        <v>232</v>
      </c>
      <c r="H153" s="373" t="s">
        <v>46</v>
      </c>
    </row>
    <row r="154" spans="1:8" ht="45">
      <c r="B154" s="6">
        <v>4</v>
      </c>
      <c r="C154" s="379" t="s">
        <v>14</v>
      </c>
      <c r="D154" s="377" t="s">
        <v>110</v>
      </c>
      <c r="E154" s="373" t="s">
        <v>111</v>
      </c>
      <c r="F154" s="373" t="s">
        <v>190</v>
      </c>
      <c r="G154" s="373" t="s">
        <v>232</v>
      </c>
      <c r="H154" s="373" t="s">
        <v>46</v>
      </c>
    </row>
    <row r="155" spans="1:8" ht="30">
      <c r="B155" s="6">
        <v>5</v>
      </c>
      <c r="C155" s="379" t="s">
        <v>15</v>
      </c>
      <c r="D155" s="377" t="s">
        <v>110</v>
      </c>
      <c r="E155" s="392" t="s">
        <v>111</v>
      </c>
      <c r="F155" s="373"/>
      <c r="G155" s="392" t="s">
        <v>388</v>
      </c>
      <c r="H155" s="392" t="s">
        <v>46</v>
      </c>
    </row>
    <row r="156" spans="1:8">
      <c r="B156" s="6">
        <v>6</v>
      </c>
      <c r="C156" s="15"/>
      <c r="D156" s="391" t="s">
        <v>110</v>
      </c>
      <c r="E156" s="31"/>
      <c r="F156" s="31"/>
      <c r="G156" s="74"/>
      <c r="H156" s="31"/>
    </row>
    <row r="157" spans="1:8">
      <c r="D157" s="74"/>
      <c r="E157" s="74"/>
      <c r="F157" s="74"/>
      <c r="H157" s="74"/>
    </row>
    <row r="160" spans="1:8" ht="31.5">
      <c r="A160" s="155">
        <v>18</v>
      </c>
      <c r="B160" s="5" t="s">
        <v>0</v>
      </c>
      <c r="C160" s="5" t="s">
        <v>1</v>
      </c>
      <c r="D160" s="364" t="s">
        <v>330</v>
      </c>
      <c r="E160" s="364" t="s">
        <v>331</v>
      </c>
      <c r="F160" s="364" t="s">
        <v>332</v>
      </c>
      <c r="G160" s="364" t="s">
        <v>333</v>
      </c>
      <c r="H160" s="364" t="s">
        <v>334</v>
      </c>
    </row>
    <row r="161" spans="1:8" ht="30">
      <c r="B161" s="6">
        <v>1</v>
      </c>
      <c r="C161" s="379" t="s">
        <v>11</v>
      </c>
      <c r="D161" s="373" t="s">
        <v>233</v>
      </c>
      <c r="E161" s="373" t="s">
        <v>388</v>
      </c>
      <c r="F161" s="377" t="s">
        <v>191</v>
      </c>
      <c r="G161" s="373" t="s">
        <v>388</v>
      </c>
      <c r="H161" s="392" t="s">
        <v>233</v>
      </c>
    </row>
    <row r="162" spans="1:8" ht="30">
      <c r="B162" s="6">
        <v>2</v>
      </c>
      <c r="C162" s="379" t="s">
        <v>12</v>
      </c>
      <c r="D162" s="373" t="s">
        <v>233</v>
      </c>
      <c r="E162" s="373" t="s">
        <v>388</v>
      </c>
      <c r="F162" s="377" t="s">
        <v>191</v>
      </c>
      <c r="G162" s="373" t="s">
        <v>388</v>
      </c>
      <c r="H162" s="373" t="s">
        <v>46</v>
      </c>
    </row>
    <row r="163" spans="1:8" ht="45">
      <c r="B163" s="6">
        <v>3</v>
      </c>
      <c r="C163" s="379" t="s">
        <v>13</v>
      </c>
      <c r="D163" s="377" t="s">
        <v>110</v>
      </c>
      <c r="E163" s="373" t="s">
        <v>111</v>
      </c>
      <c r="F163" s="373" t="s">
        <v>190</v>
      </c>
      <c r="G163" s="373" t="s">
        <v>232</v>
      </c>
      <c r="H163" s="373" t="s">
        <v>46</v>
      </c>
    </row>
    <row r="164" spans="1:8" ht="45">
      <c r="B164" s="6">
        <v>4</v>
      </c>
      <c r="C164" s="379" t="s">
        <v>14</v>
      </c>
      <c r="D164" s="377" t="s">
        <v>110</v>
      </c>
      <c r="E164" s="373" t="s">
        <v>111</v>
      </c>
      <c r="F164" s="373" t="s">
        <v>190</v>
      </c>
      <c r="G164" s="373" t="s">
        <v>232</v>
      </c>
      <c r="H164" s="373" t="s">
        <v>46</v>
      </c>
    </row>
    <row r="165" spans="1:8" ht="30">
      <c r="B165" s="6">
        <v>5</v>
      </c>
      <c r="C165" s="379" t="s">
        <v>15</v>
      </c>
      <c r="D165" s="377" t="s">
        <v>110</v>
      </c>
      <c r="E165" s="392" t="s">
        <v>111</v>
      </c>
      <c r="F165" s="373"/>
      <c r="G165" s="392" t="s">
        <v>388</v>
      </c>
      <c r="H165" s="392" t="s">
        <v>46</v>
      </c>
    </row>
    <row r="166" spans="1:8">
      <c r="B166" s="6">
        <v>6</v>
      </c>
      <c r="C166" s="15"/>
      <c r="D166" s="391" t="s">
        <v>110</v>
      </c>
      <c r="E166" s="6"/>
      <c r="F166" s="271"/>
      <c r="G166" s="428"/>
      <c r="H166" s="428"/>
    </row>
    <row r="167" spans="1:8" ht="21" customHeight="1">
      <c r="B167" s="296"/>
      <c r="C167" s="135"/>
      <c r="D167" s="136"/>
      <c r="E167" s="296"/>
      <c r="G167" s="5"/>
      <c r="H167" s="429"/>
    </row>
    <row r="168" spans="1:8" ht="31.5" hidden="1" customHeight="1">
      <c r="A168" s="155">
        <v>19</v>
      </c>
      <c r="B168" s="5" t="s">
        <v>0</v>
      </c>
      <c r="C168" s="5" t="s">
        <v>1</v>
      </c>
      <c r="D168" s="5" t="s">
        <v>157</v>
      </c>
      <c r="E168" s="5" t="s">
        <v>158</v>
      </c>
      <c r="F168" s="5" t="s">
        <v>159</v>
      </c>
      <c r="G168" s="92"/>
      <c r="H168" s="5" t="s">
        <v>161</v>
      </c>
    </row>
    <row r="169" spans="1:8" ht="15" hidden="1" customHeight="1">
      <c r="B169" s="6">
        <v>1</v>
      </c>
      <c r="C169" s="15" t="s">
        <v>11</v>
      </c>
      <c r="D169" s="226"/>
      <c r="E169" s="226"/>
      <c r="F169" s="226"/>
      <c r="G169" s="92"/>
      <c r="H169" s="92"/>
    </row>
    <row r="170" spans="1:8" ht="15" hidden="1" customHeight="1">
      <c r="B170" s="6">
        <v>2</v>
      </c>
      <c r="C170" s="15" t="s">
        <v>12</v>
      </c>
      <c r="D170" s="226"/>
      <c r="E170" s="226"/>
      <c r="F170" s="226"/>
      <c r="G170" s="92"/>
      <c r="H170" s="92"/>
    </row>
    <row r="171" spans="1:8" ht="15" hidden="1" customHeight="1">
      <c r="B171" s="6">
        <v>3</v>
      </c>
      <c r="C171" s="15" t="s">
        <v>13</v>
      </c>
      <c r="D171" s="226"/>
      <c r="E171" s="252"/>
      <c r="F171" s="226"/>
      <c r="G171" s="92"/>
      <c r="H171" s="92"/>
    </row>
    <row r="172" spans="1:8" ht="15" hidden="1" customHeight="1">
      <c r="B172" s="6">
        <v>4</v>
      </c>
      <c r="C172" s="15" t="s">
        <v>14</v>
      </c>
      <c r="D172" s="226"/>
      <c r="E172" s="252"/>
      <c r="F172" s="226"/>
      <c r="G172" s="428"/>
      <c r="H172" s="92"/>
    </row>
    <row r="173" spans="1:8" ht="15" hidden="1" customHeight="1">
      <c r="B173" s="6">
        <v>5</v>
      </c>
      <c r="C173" s="15" t="s">
        <v>15</v>
      </c>
      <c r="D173" s="226"/>
      <c r="E173" s="252"/>
      <c r="F173" s="252"/>
      <c r="G173" s="428"/>
      <c r="H173" s="428"/>
    </row>
    <row r="174" spans="1:8" ht="15" hidden="1" customHeight="1">
      <c r="B174" s="6">
        <v>6</v>
      </c>
      <c r="C174" s="15"/>
      <c r="D174" s="13"/>
      <c r="E174" s="6"/>
      <c r="F174" s="6"/>
      <c r="G174" s="429"/>
      <c r="H174" s="428"/>
    </row>
    <row r="175" spans="1:8" ht="15.75">
      <c r="B175" s="296"/>
      <c r="C175" s="135"/>
      <c r="D175" s="136"/>
      <c r="E175" s="296"/>
      <c r="F175" s="296"/>
      <c r="G175" s="224"/>
      <c r="H175" s="429"/>
    </row>
    <row r="176" spans="1:8" ht="31.5" hidden="1" customHeight="1">
      <c r="A176" s="155">
        <v>20</v>
      </c>
      <c r="B176" s="5" t="s">
        <v>0</v>
      </c>
      <c r="C176" s="5" t="s">
        <v>1</v>
      </c>
      <c r="D176" s="5" t="s">
        <v>162</v>
      </c>
      <c r="E176" s="224" t="s">
        <v>163</v>
      </c>
      <c r="F176" s="224" t="s">
        <v>164</v>
      </c>
      <c r="G176" s="92"/>
      <c r="H176" s="224" t="s">
        <v>166</v>
      </c>
    </row>
    <row r="177" spans="2:18" ht="15" hidden="1" customHeight="1">
      <c r="B177" s="6">
        <v>1</v>
      </c>
      <c r="C177" s="15" t="s">
        <v>11</v>
      </c>
      <c r="D177" s="92"/>
      <c r="E177" s="92"/>
      <c r="F177" s="92"/>
      <c r="G177" s="92"/>
      <c r="H177" s="92"/>
    </row>
    <row r="178" spans="2:18" ht="15" hidden="1" customHeight="1">
      <c r="B178" s="6">
        <v>2</v>
      </c>
      <c r="C178" s="15" t="s">
        <v>12</v>
      </c>
      <c r="D178" s="92"/>
      <c r="E178" s="92"/>
      <c r="F178" s="92"/>
      <c r="G178" s="92"/>
      <c r="H178" s="92"/>
    </row>
    <row r="179" spans="2:18" ht="15" hidden="1" customHeight="1">
      <c r="B179" s="6">
        <v>3</v>
      </c>
      <c r="C179" s="15" t="s">
        <v>13</v>
      </c>
      <c r="D179" s="92"/>
      <c r="E179" s="92"/>
      <c r="F179" s="92"/>
      <c r="G179" s="92"/>
      <c r="H179" s="92"/>
    </row>
    <row r="180" spans="2:18" ht="15" hidden="1" customHeight="1">
      <c r="B180" s="6">
        <v>4</v>
      </c>
      <c r="C180" s="15" t="s">
        <v>14</v>
      </c>
      <c r="D180" s="92"/>
      <c r="E180" s="92"/>
      <c r="F180" s="92"/>
      <c r="G180" s="428"/>
      <c r="H180" s="92"/>
    </row>
    <row r="181" spans="2:18" ht="15" hidden="1" customHeight="1">
      <c r="B181" s="6">
        <v>5</v>
      </c>
      <c r="C181" s="15" t="s">
        <v>15</v>
      </c>
      <c r="D181" s="13"/>
      <c r="E181" s="6"/>
      <c r="F181" s="6"/>
      <c r="G181" s="428"/>
      <c r="H181" s="428"/>
    </row>
    <row r="182" spans="2:18" ht="15" hidden="1" customHeight="1">
      <c r="B182" s="6">
        <v>6</v>
      </c>
      <c r="C182" s="15"/>
      <c r="D182" s="13"/>
      <c r="E182" s="6"/>
      <c r="F182" s="6"/>
      <c r="G182" s="430"/>
      <c r="H182" s="428"/>
    </row>
    <row r="183" spans="2:18" ht="15" hidden="1" customHeight="1">
      <c r="B183" s="221"/>
      <c r="C183" s="222"/>
      <c r="D183" s="223"/>
      <c r="E183" s="221"/>
      <c r="F183" s="221"/>
      <c r="G183" s="429"/>
      <c r="H183" s="430"/>
    </row>
    <row r="184" spans="2:18">
      <c r="B184" s="296"/>
      <c r="C184" s="135"/>
      <c r="D184" s="136"/>
      <c r="E184" s="296"/>
      <c r="F184" s="296"/>
      <c r="H184" s="429"/>
    </row>
    <row r="186" spans="2:18" ht="26.25">
      <c r="B186" s="244"/>
      <c r="C186" s="244"/>
      <c r="D186" s="244" t="s">
        <v>33</v>
      </c>
      <c r="E186" s="244"/>
      <c r="F186" s="244"/>
      <c r="G186" s="431"/>
      <c r="H186" s="431"/>
    </row>
    <row r="187" spans="2:18" ht="32.25" thickBot="1">
      <c r="B187" s="5" t="s">
        <v>0</v>
      </c>
      <c r="C187" s="5" t="s">
        <v>1</v>
      </c>
      <c r="D187" s="347" t="s">
        <v>286</v>
      </c>
      <c r="E187" s="347" t="s">
        <v>287</v>
      </c>
      <c r="F187" s="347" t="s">
        <v>288</v>
      </c>
      <c r="G187" s="347" t="s">
        <v>289</v>
      </c>
      <c r="H187" s="347" t="s">
        <v>290</v>
      </c>
    </row>
    <row r="188" spans="2:18" ht="30.75" thickTop="1">
      <c r="B188" s="6">
        <v>1</v>
      </c>
      <c r="C188" s="15" t="s">
        <v>11</v>
      </c>
      <c r="D188" s="342" t="s">
        <v>233</v>
      </c>
      <c r="E188" s="316" t="s">
        <v>388</v>
      </c>
      <c r="F188" s="343" t="s">
        <v>191</v>
      </c>
      <c r="G188" s="316"/>
      <c r="H188" s="317"/>
    </row>
    <row r="189" spans="2:18" ht="30">
      <c r="B189" s="6">
        <v>2</v>
      </c>
      <c r="C189" s="15" t="s">
        <v>12</v>
      </c>
      <c r="D189" s="344" t="s">
        <v>110</v>
      </c>
      <c r="E189" s="226"/>
      <c r="F189" s="345"/>
      <c r="G189" s="226"/>
      <c r="H189" s="319" t="s">
        <v>46</v>
      </c>
    </row>
    <row r="190" spans="2:18" ht="45">
      <c r="B190" s="6">
        <v>3</v>
      </c>
      <c r="C190" s="15" t="s">
        <v>13</v>
      </c>
      <c r="D190" s="344"/>
      <c r="E190" s="226" t="s">
        <v>111</v>
      </c>
      <c r="F190" s="226" t="s">
        <v>190</v>
      </c>
      <c r="G190" s="226" t="s">
        <v>232</v>
      </c>
      <c r="H190" s="319" t="s">
        <v>46</v>
      </c>
      <c r="L190" s="27" t="s">
        <v>16</v>
      </c>
      <c r="M190" s="28" t="s">
        <v>17</v>
      </c>
      <c r="N190" s="29" t="s">
        <v>18</v>
      </c>
      <c r="O190" s="27" t="s">
        <v>3</v>
      </c>
      <c r="P190" s="27" t="s">
        <v>19</v>
      </c>
    </row>
    <row r="191" spans="2:18" ht="56.25" customHeight="1">
      <c r="B191" s="6">
        <v>4</v>
      </c>
      <c r="C191" s="15" t="s">
        <v>14</v>
      </c>
      <c r="D191" s="344"/>
      <c r="E191" s="226"/>
      <c r="F191" s="226"/>
      <c r="G191" s="226"/>
      <c r="H191" s="319"/>
      <c r="L191" s="127">
        <v>1</v>
      </c>
      <c r="M191" s="228"/>
      <c r="N191" s="31" t="str">
        <f t="shared" ref="N191:N202" si="4">B10</f>
        <v>ΓΕΝΙΚΗ ΛΟΓΙΣΤΙΚΗ ΙΙ</v>
      </c>
      <c r="O191" s="32">
        <f>E10</f>
        <v>4</v>
      </c>
      <c r="P191" s="33" t="s">
        <v>85</v>
      </c>
      <c r="R191" s="52" t="str">
        <f t="shared" ref="R191:R203" si="5">N191</f>
        <v>ΓΕΝΙΚΗ ΛΟΓΙΣΤΙΚΗ ΙΙ</v>
      </c>
    </row>
    <row r="192" spans="2:18">
      <c r="B192" s="163">
        <v>5</v>
      </c>
      <c r="C192" s="15" t="s">
        <v>15</v>
      </c>
      <c r="D192" s="135"/>
      <c r="E192" s="136"/>
      <c r="F192" s="296"/>
      <c r="G192" s="226"/>
      <c r="H192" s="429"/>
      <c r="L192" s="127">
        <v>2</v>
      </c>
      <c r="M192" s="228"/>
      <c r="N192" s="31" t="str">
        <f t="shared" si="4"/>
        <v>ΔΙΚΑΙΟ Ι</v>
      </c>
      <c r="O192" s="32">
        <f>E11</f>
        <v>3</v>
      </c>
      <c r="P192" s="33" t="s">
        <v>86</v>
      </c>
      <c r="R192" s="52" t="str">
        <f t="shared" si="5"/>
        <v>ΔΙΚΑΙΟ Ι</v>
      </c>
    </row>
    <row r="193" spans="2:18" ht="18">
      <c r="B193" s="293"/>
      <c r="C193" s="296"/>
      <c r="D193" s="135"/>
      <c r="E193" s="136"/>
      <c r="F193" s="296"/>
      <c r="H193" s="429"/>
      <c r="L193" s="127">
        <v>3</v>
      </c>
      <c r="M193" s="228"/>
      <c r="N193" s="31" t="str">
        <f t="shared" si="4"/>
        <v>ΟΙΚΟΝΟΜΙΚΑ ΜΑΘΗΜΑΤΙΚΑ Ι</v>
      </c>
      <c r="O193" s="32">
        <f t="shared" ref="O193:O203" si="6">E12</f>
        <v>2</v>
      </c>
      <c r="P193" s="33" t="s">
        <v>87</v>
      </c>
      <c r="R193" s="52" t="str">
        <f t="shared" si="5"/>
        <v>ΟΙΚΟΝΟΜΙΚΑ ΜΑΘΗΜΑΤΙΚΑ Ι</v>
      </c>
    </row>
    <row r="194" spans="2:18" ht="26.25">
      <c r="B194" s="470" t="s">
        <v>34</v>
      </c>
      <c r="C194" s="470"/>
      <c r="D194" s="470"/>
      <c r="E194" s="470"/>
      <c r="F194" s="470"/>
      <c r="G194" s="470"/>
      <c r="H194" s="470"/>
      <c r="I194" s="356"/>
      <c r="L194" s="127">
        <v>4</v>
      </c>
      <c r="M194" s="228"/>
      <c r="N194" s="31" t="str">
        <f t="shared" si="4"/>
        <v>ΣΤΑΤΙΣΤΙΚΗ Ι</v>
      </c>
      <c r="O194" s="32">
        <f t="shared" si="6"/>
        <v>2</v>
      </c>
      <c r="P194" s="33" t="s">
        <v>89</v>
      </c>
      <c r="R194" s="52" t="str">
        <f t="shared" si="5"/>
        <v>ΣΤΑΤΙΣΤΙΚΗ Ι</v>
      </c>
    </row>
    <row r="195" spans="2:18" ht="31.5">
      <c r="B195" s="5" t="s">
        <v>0</v>
      </c>
      <c r="C195" s="5" t="s">
        <v>1</v>
      </c>
      <c r="D195" s="368"/>
      <c r="E195" s="371" t="s">
        <v>335</v>
      </c>
      <c r="F195" s="371" t="s">
        <v>336</v>
      </c>
      <c r="G195" s="371" t="s">
        <v>337</v>
      </c>
      <c r="H195" s="371" t="s">
        <v>338</v>
      </c>
      <c r="I195" s="372" t="s">
        <v>340</v>
      </c>
      <c r="L195" s="127">
        <v>5</v>
      </c>
      <c r="M195" s="30"/>
      <c r="N195" s="31" t="str">
        <f t="shared" si="4"/>
        <v>ΔΙΟΙΚΗΣΗ ΕΠΙΧΕΙΡΗΣΕΩΝ Ι</v>
      </c>
      <c r="O195" s="32">
        <f t="shared" si="6"/>
        <v>2</v>
      </c>
      <c r="P195" s="33" t="s">
        <v>88</v>
      </c>
      <c r="R195" s="52" t="str">
        <f t="shared" si="5"/>
        <v>ΔΙΟΙΚΗΣΗ ΕΠΙΧΕΙΡΗΣΕΩΝ Ι</v>
      </c>
    </row>
    <row r="196" spans="2:18" ht="30">
      <c r="B196" s="6">
        <v>1</v>
      </c>
      <c r="C196" s="15" t="s">
        <v>61</v>
      </c>
      <c r="D196" s="368"/>
      <c r="E196" s="373" t="s">
        <v>388</v>
      </c>
      <c r="F196" s="377" t="s">
        <v>191</v>
      </c>
      <c r="G196" s="377" t="s">
        <v>110</v>
      </c>
      <c r="H196" s="373" t="s">
        <v>233</v>
      </c>
      <c r="I196" s="373"/>
      <c r="L196" s="127">
        <v>6</v>
      </c>
      <c r="M196" s="228"/>
      <c r="N196" s="31" t="str">
        <f t="shared" si="4"/>
        <v>ΟΙΚΟΝΟΜΙΚΗ ΤΩΝ ΕΠΙΧΕΙΡΗΣΕΩΝ</v>
      </c>
      <c r="O196" s="32">
        <f t="shared" si="6"/>
        <v>2</v>
      </c>
      <c r="P196" s="33" t="s">
        <v>92</v>
      </c>
      <c r="R196" s="52" t="str">
        <f t="shared" si="5"/>
        <v>ΟΙΚΟΝΟΜΙΚΗ ΤΩΝ ΕΠΙΧΕΙΡΗΣΕΩΝ</v>
      </c>
    </row>
    <row r="197" spans="2:18" ht="30">
      <c r="B197" s="6">
        <v>1</v>
      </c>
      <c r="C197" s="15"/>
      <c r="D197" s="368"/>
      <c r="E197" s="373" t="s">
        <v>388</v>
      </c>
      <c r="F197" s="377" t="s">
        <v>191</v>
      </c>
      <c r="G197" s="377" t="s">
        <v>110</v>
      </c>
      <c r="H197" s="373" t="s">
        <v>233</v>
      </c>
      <c r="I197" s="373"/>
      <c r="L197" s="127">
        <v>7</v>
      </c>
      <c r="M197" s="228"/>
      <c r="N197" s="31" t="str">
        <f t="shared" si="4"/>
        <v xml:space="preserve"> ΕΠΙΧΕΙΡΗΣΙΑΚΕΣ ΕΠΙΚΟΙΝΩΝΙΕΣ</v>
      </c>
      <c r="O197" s="32">
        <f t="shared" si="6"/>
        <v>2</v>
      </c>
      <c r="P197" s="33" t="s">
        <v>91</v>
      </c>
      <c r="R197" s="52" t="str">
        <f t="shared" si="5"/>
        <v xml:space="preserve"> ΕΠΙΧΕΙΡΗΣΙΑΚΕΣ ΕΠΙΚΟΙΝΩΝΙΕΣ</v>
      </c>
    </row>
    <row r="198" spans="2:18" ht="45.75" customHeight="1">
      <c r="B198" s="6">
        <v>2</v>
      </c>
      <c r="C198" s="15" t="s">
        <v>62</v>
      </c>
      <c r="D198" s="368"/>
      <c r="E198" s="373" t="s">
        <v>111</v>
      </c>
      <c r="F198" s="373" t="s">
        <v>190</v>
      </c>
      <c r="G198" s="373" t="s">
        <v>232</v>
      </c>
      <c r="H198" s="373" t="s">
        <v>46</v>
      </c>
      <c r="I198" s="368"/>
      <c r="L198" s="127">
        <v>8</v>
      </c>
      <c r="M198" s="228"/>
      <c r="N198" s="31" t="str">
        <f t="shared" si="4"/>
        <v>ΠΡΑΚΤΙΚΗ ΕΦΑΡΜΟΓΗ ΣΤΗΝ ΕΙΔΙΚΟΤΗΤΑ</v>
      </c>
      <c r="O198" s="32">
        <f t="shared" si="6"/>
        <v>3</v>
      </c>
      <c r="P198" s="33" t="s">
        <v>90</v>
      </c>
      <c r="R198" s="52" t="str">
        <f t="shared" si="5"/>
        <v>ΠΡΑΚΤΙΚΗ ΕΦΑΡΜΟΓΗ ΣΤΗΝ ΕΙΔΙΚΟΤΗΤΑ</v>
      </c>
    </row>
    <row r="199" spans="2:18" ht="45">
      <c r="B199" s="6">
        <v>2</v>
      </c>
      <c r="C199" s="15"/>
      <c r="D199" s="368"/>
      <c r="E199" s="373" t="s">
        <v>111</v>
      </c>
      <c r="F199" s="373" t="s">
        <v>190</v>
      </c>
      <c r="G199" s="373" t="s">
        <v>232</v>
      </c>
      <c r="H199" s="373" t="s">
        <v>46</v>
      </c>
      <c r="I199" s="368"/>
      <c r="L199" s="127">
        <v>9</v>
      </c>
      <c r="M199" s="30">
        <f>N361</f>
        <v>0</v>
      </c>
      <c r="N199" s="31">
        <f t="shared" si="4"/>
        <v>0</v>
      </c>
      <c r="O199" s="32">
        <f t="shared" si="6"/>
        <v>0</v>
      </c>
      <c r="P199" s="33" t="s">
        <v>93</v>
      </c>
      <c r="R199" s="52">
        <f t="shared" si="5"/>
        <v>0</v>
      </c>
    </row>
    <row r="200" spans="2:18">
      <c r="B200" s="6">
        <v>3</v>
      </c>
      <c r="C200" s="15" t="s">
        <v>63</v>
      </c>
      <c r="D200" s="369"/>
      <c r="E200" s="369"/>
      <c r="F200" s="369"/>
      <c r="G200" s="369"/>
      <c r="H200" s="369"/>
      <c r="I200" s="368"/>
      <c r="L200" s="127">
        <v>10</v>
      </c>
      <c r="M200" s="83">
        <f>N377</f>
        <v>0</v>
      </c>
      <c r="N200" s="31">
        <f t="shared" si="4"/>
        <v>0</v>
      </c>
      <c r="O200" s="32">
        <f t="shared" si="6"/>
        <v>0</v>
      </c>
      <c r="P200" s="33" t="s">
        <v>95</v>
      </c>
      <c r="R200" s="52">
        <f t="shared" si="5"/>
        <v>0</v>
      </c>
    </row>
    <row r="201" spans="2:18">
      <c r="B201" s="6">
        <v>3</v>
      </c>
      <c r="C201" s="15"/>
      <c r="D201" s="368"/>
      <c r="E201" s="368"/>
      <c r="F201" s="370"/>
      <c r="G201" s="426"/>
      <c r="H201" s="370"/>
      <c r="I201" s="368"/>
      <c r="L201" s="127">
        <v>11</v>
      </c>
      <c r="M201" s="83">
        <f>N393</f>
        <v>0</v>
      </c>
      <c r="N201" s="31">
        <f t="shared" si="4"/>
        <v>0</v>
      </c>
      <c r="O201" s="32">
        <f t="shared" si="6"/>
        <v>0</v>
      </c>
      <c r="P201" s="33" t="s">
        <v>96</v>
      </c>
      <c r="R201" s="52">
        <f t="shared" si="5"/>
        <v>0</v>
      </c>
    </row>
    <row r="202" spans="2:18">
      <c r="B202" s="232"/>
      <c r="C202" s="135"/>
      <c r="D202" s="136"/>
      <c r="E202" s="232"/>
      <c r="F202" s="232"/>
      <c r="G202" s="429"/>
      <c r="H202" s="429"/>
      <c r="L202" s="127">
        <v>12</v>
      </c>
      <c r="M202" s="30">
        <f>N408</f>
        <v>0</v>
      </c>
      <c r="N202" s="31">
        <f t="shared" si="4"/>
        <v>0</v>
      </c>
      <c r="O202" s="32">
        <f t="shared" si="6"/>
        <v>0</v>
      </c>
      <c r="P202" s="33"/>
      <c r="R202" s="53">
        <f t="shared" si="5"/>
        <v>0</v>
      </c>
    </row>
    <row r="203" spans="2:18">
      <c r="B203" s="165"/>
      <c r="C203" s="165"/>
      <c r="D203" s="165"/>
      <c r="E203" s="165"/>
      <c r="F203" s="165"/>
      <c r="G203" s="175"/>
      <c r="H203" s="175"/>
      <c r="L203" s="127">
        <v>13</v>
      </c>
      <c r="M203" s="83">
        <f>N423</f>
        <v>0</v>
      </c>
      <c r="N203" s="31">
        <f>B22</f>
        <v>0</v>
      </c>
      <c r="O203" s="32">
        <f t="shared" si="6"/>
        <v>0</v>
      </c>
      <c r="P203" s="33"/>
      <c r="R203" s="53">
        <f t="shared" si="5"/>
        <v>0</v>
      </c>
    </row>
    <row r="204" spans="2:18" ht="15.75" thickBot="1">
      <c r="B204" s="165"/>
      <c r="C204" s="165"/>
      <c r="D204" s="165"/>
      <c r="E204" s="165"/>
      <c r="F204" s="165"/>
      <c r="G204" s="175"/>
      <c r="H204" s="175"/>
      <c r="L204" s="58"/>
      <c r="M204" s="61"/>
      <c r="N204" s="59" t="s">
        <v>20</v>
      </c>
      <c r="O204" s="60">
        <f>SUM(O191:O203)</f>
        <v>20</v>
      </c>
      <c r="P204" s="54">
        <f>SUM(P191:P202)</f>
        <v>0</v>
      </c>
    </row>
    <row r="205" spans="2:18">
      <c r="B205" s="165"/>
      <c r="C205" s="165"/>
      <c r="D205" s="165"/>
      <c r="E205" s="165"/>
      <c r="F205" s="165"/>
      <c r="G205" s="433"/>
      <c r="H205" s="175"/>
      <c r="L205" s="150"/>
      <c r="M205" s="41"/>
      <c r="N205" s="41"/>
      <c r="O205" s="17"/>
      <c r="P205" s="149"/>
    </row>
    <row r="206" spans="2:18">
      <c r="B206" s="239"/>
      <c r="C206" s="239"/>
      <c r="D206" s="235"/>
      <c r="E206" s="235"/>
      <c r="F206" s="235"/>
      <c r="G206" s="433"/>
      <c r="H206" s="433"/>
      <c r="L206" s="150"/>
      <c r="M206" s="40"/>
      <c r="N206" s="40"/>
      <c r="O206" s="17"/>
      <c r="P206" s="149"/>
    </row>
    <row r="207" spans="2:18">
      <c r="B207" s="239"/>
      <c r="C207" s="239"/>
      <c r="D207" s="235"/>
      <c r="E207" s="235"/>
      <c r="F207" s="235"/>
      <c r="G207" s="440"/>
      <c r="H207" s="433"/>
      <c r="L207" s="150"/>
      <c r="M207" s="473" t="s">
        <v>21</v>
      </c>
      <c r="N207" s="473"/>
      <c r="O207" s="17"/>
      <c r="P207" s="149"/>
    </row>
    <row r="208" spans="2:18">
      <c r="B208" s="239"/>
      <c r="C208" s="239"/>
      <c r="D208" s="236"/>
      <c r="E208" s="236"/>
      <c r="F208" s="236"/>
      <c r="G208" s="440"/>
      <c r="H208" s="440"/>
      <c r="L208" s="34" t="s">
        <v>22</v>
      </c>
      <c r="M208" s="17" t="s">
        <v>23</v>
      </c>
      <c r="N208" s="17"/>
      <c r="O208" s="17"/>
      <c r="P208" s="149"/>
    </row>
    <row r="209" spans="2:16">
      <c r="B209" s="234"/>
      <c r="C209" s="234"/>
      <c r="D209" s="236"/>
      <c r="E209" s="236"/>
      <c r="F209" s="236"/>
      <c r="G209" s="433"/>
      <c r="H209" s="440"/>
      <c r="L209" s="150"/>
      <c r="M209" s="17" t="s">
        <v>24</v>
      </c>
      <c r="N209" s="17"/>
      <c r="O209" s="17"/>
      <c r="P209" s="149"/>
    </row>
    <row r="210" spans="2:16">
      <c r="B210" s="237"/>
      <c r="C210" s="237"/>
      <c r="D210" s="235"/>
      <c r="E210" s="235"/>
      <c r="F210" s="235"/>
      <c r="G210" s="433"/>
      <c r="H210" s="433"/>
      <c r="L210" s="150"/>
      <c r="M210" s="17"/>
      <c r="N210" s="17"/>
      <c r="O210" s="17"/>
      <c r="P210" s="149"/>
    </row>
    <row r="211" spans="2:16">
      <c r="B211" s="237"/>
      <c r="C211" s="237"/>
      <c r="D211" s="235"/>
      <c r="E211" s="235"/>
      <c r="F211" s="235"/>
      <c r="G211" s="98"/>
      <c r="H211" s="433"/>
      <c r="L211" s="34" t="s">
        <v>25</v>
      </c>
      <c r="M211" s="17" t="s">
        <v>26</v>
      </c>
      <c r="N211" s="17"/>
      <c r="O211" s="17"/>
      <c r="P211" s="149"/>
    </row>
    <row r="212" spans="2:16">
      <c r="B212" s="17"/>
      <c r="C212" s="237"/>
      <c r="D212" s="17"/>
      <c r="E212" s="17"/>
      <c r="F212" s="17"/>
      <c r="G212" s="441"/>
      <c r="H212" s="98"/>
      <c r="L212" s="150"/>
      <c r="M212" s="17" t="s">
        <v>27</v>
      </c>
      <c r="N212" s="17"/>
      <c r="O212" s="17"/>
      <c r="P212" s="149"/>
    </row>
    <row r="213" spans="2:16">
      <c r="B213" s="238"/>
      <c r="C213" s="238"/>
      <c r="D213" s="238"/>
      <c r="E213" s="238"/>
      <c r="F213" s="238"/>
      <c r="G213" s="98"/>
      <c r="H213" s="441"/>
      <c r="L213" s="150"/>
      <c r="M213" s="35" t="s">
        <v>28</v>
      </c>
      <c r="N213" s="17"/>
      <c r="O213" s="17"/>
      <c r="P213" s="149"/>
    </row>
    <row r="214" spans="2:16">
      <c r="B214" s="17"/>
      <c r="C214" s="17"/>
      <c r="D214" s="17"/>
      <c r="E214" s="17"/>
      <c r="F214" s="17"/>
      <c r="G214" s="98"/>
      <c r="H214" s="98"/>
      <c r="L214" s="150"/>
      <c r="M214" s="17" t="s">
        <v>29</v>
      </c>
      <c r="N214" s="17"/>
      <c r="O214" s="17"/>
      <c r="P214" s="149"/>
    </row>
    <row r="215" spans="2:16" ht="15" customHeight="1">
      <c r="B215" s="176"/>
      <c r="C215" s="17"/>
      <c r="D215" s="17"/>
      <c r="E215" s="17"/>
      <c r="F215" s="17"/>
      <c r="G215" s="98"/>
      <c r="H215" s="98"/>
      <c r="L215" s="150"/>
      <c r="M215" s="17" t="s">
        <v>30</v>
      </c>
      <c r="N215" s="17"/>
      <c r="O215" s="17"/>
      <c r="P215" s="149"/>
    </row>
    <row r="216" spans="2:16">
      <c r="B216" s="17"/>
      <c r="C216" s="17"/>
      <c r="D216" s="17"/>
      <c r="E216" s="17"/>
      <c r="F216" s="17"/>
      <c r="G216" s="98"/>
      <c r="H216" s="98"/>
      <c r="L216" s="150"/>
      <c r="M216" s="17" t="s">
        <v>47</v>
      </c>
      <c r="N216" s="17"/>
      <c r="O216" s="17"/>
      <c r="P216" s="149"/>
    </row>
    <row r="217" spans="2:16">
      <c r="B217" s="17"/>
      <c r="C217" s="17"/>
      <c r="D217" s="17"/>
      <c r="E217" s="17"/>
      <c r="F217" s="17"/>
      <c r="G217" s="98"/>
      <c r="H217" s="98"/>
      <c r="L217" s="150"/>
      <c r="M217" s="99" t="s">
        <v>48</v>
      </c>
      <c r="N217" s="17"/>
      <c r="O217" s="17"/>
      <c r="P217" s="149"/>
    </row>
    <row r="218" spans="2:16">
      <c r="B218" s="17"/>
      <c r="C218" s="17"/>
      <c r="D218" s="17"/>
      <c r="E218" s="17"/>
      <c r="F218" s="17"/>
      <c r="G218" s="98"/>
      <c r="H218" s="98"/>
      <c r="L218" s="150"/>
      <c r="M218" s="17"/>
      <c r="N218" s="234" t="s">
        <v>31</v>
      </c>
      <c r="O218" s="17"/>
      <c r="P218" s="149"/>
    </row>
    <row r="219" spans="2:16">
      <c r="B219" s="17"/>
      <c r="C219" s="17"/>
      <c r="D219" s="17"/>
      <c r="E219" s="17"/>
      <c r="F219" s="17"/>
      <c r="G219" s="98"/>
      <c r="H219" s="98"/>
      <c r="L219" s="150"/>
      <c r="M219" s="17"/>
      <c r="N219" s="234" t="s">
        <v>32</v>
      </c>
      <c r="O219" s="17"/>
      <c r="P219" s="149"/>
    </row>
    <row r="220" spans="2:16" ht="15.75" thickBot="1">
      <c r="B220" s="17"/>
      <c r="C220" s="17"/>
      <c r="D220" s="17"/>
      <c r="E220" s="17"/>
      <c r="F220" s="17"/>
      <c r="G220" s="98"/>
      <c r="H220" s="98"/>
      <c r="L220" s="18"/>
      <c r="M220" s="19"/>
      <c r="N220" s="19"/>
      <c r="O220" s="19"/>
      <c r="P220" s="20"/>
    </row>
    <row r="221" spans="2:16">
      <c r="B221" s="17"/>
      <c r="C221" s="17"/>
      <c r="D221" s="17"/>
      <c r="E221" s="17"/>
      <c r="F221" s="17"/>
      <c r="G221" s="98"/>
      <c r="H221" s="98"/>
    </row>
    <row r="222" spans="2:16">
      <c r="B222" s="17"/>
      <c r="C222" s="17"/>
      <c r="D222" s="17"/>
      <c r="E222" s="17"/>
      <c r="F222" s="17"/>
      <c r="G222" s="98"/>
      <c r="H222" s="98"/>
    </row>
    <row r="223" spans="2:16" ht="18.75">
      <c r="B223" s="17"/>
      <c r="C223" s="17"/>
      <c r="D223" s="17"/>
      <c r="E223" s="17"/>
      <c r="F223" s="17"/>
      <c r="G223" s="98"/>
      <c r="H223" s="98"/>
      <c r="M223" s="37"/>
      <c r="N223" s="44" t="s">
        <v>195</v>
      </c>
      <c r="O223" s="37"/>
    </row>
    <row r="224" spans="2:16" ht="15.75">
      <c r="B224" s="17"/>
      <c r="C224" s="17"/>
      <c r="D224" s="17"/>
      <c r="E224" s="17"/>
      <c r="F224" s="17"/>
      <c r="G224" s="98"/>
      <c r="H224" s="98"/>
      <c r="M224" s="37"/>
      <c r="N224" s="45"/>
      <c r="O224" s="37"/>
    </row>
    <row r="225" spans="2:15" ht="15.75">
      <c r="B225" s="17"/>
      <c r="C225" s="17"/>
      <c r="D225" s="17"/>
      <c r="E225" s="17"/>
      <c r="F225" s="17"/>
      <c r="G225" s="98"/>
      <c r="H225" s="98"/>
      <c r="M225" s="42"/>
      <c r="N225" s="102" t="str">
        <f>$A$1</f>
        <v>ΣΤΕΛΕΧΟΣ ΜΗΧΑΝΟΓΡΑΦΗΜΕΝΟΥ ΛΟΓΙΣΤΗΡΙΟΥ-ΦΟΡΟΤΕΧΝΙΚΟΥ ΓΡΑΦΕΙΟΥ</v>
      </c>
      <c r="O225" s="37"/>
    </row>
    <row r="226" spans="2:15" ht="15.75">
      <c r="B226" s="17"/>
      <c r="C226" s="17"/>
      <c r="D226" s="17"/>
      <c r="E226" s="17"/>
      <c r="F226" s="17"/>
      <c r="G226" s="98"/>
      <c r="H226" s="98"/>
      <c r="M226" s="37"/>
      <c r="N226" s="47"/>
      <c r="O226" s="37"/>
    </row>
    <row r="227" spans="2:15" ht="15.75">
      <c r="B227" s="17"/>
      <c r="C227" s="17"/>
      <c r="D227" s="17"/>
      <c r="E227" s="17"/>
      <c r="F227" s="17"/>
      <c r="G227" s="98"/>
      <c r="H227" s="98"/>
      <c r="M227" s="37"/>
      <c r="N227" s="47"/>
      <c r="O227" s="37"/>
    </row>
    <row r="228" spans="2:15" ht="18.75">
      <c r="B228" s="17"/>
      <c r="C228" s="17"/>
      <c r="D228" s="17"/>
      <c r="E228" s="17"/>
      <c r="F228" s="17"/>
      <c r="G228" s="98"/>
      <c r="H228" s="98"/>
      <c r="M228" s="37"/>
      <c r="N228" s="49" t="str">
        <f>B10</f>
        <v>ΓΕΝΙΚΗ ΛΟΓΙΣΤΙΚΗ ΙΙ</v>
      </c>
      <c r="O228" s="37"/>
    </row>
    <row r="229" spans="2:15" ht="15.75">
      <c r="B229" s="17"/>
      <c r="C229" s="17"/>
      <c r="D229" s="17"/>
      <c r="E229" s="17"/>
      <c r="F229" s="17"/>
      <c r="G229" s="98"/>
      <c r="H229" s="98"/>
      <c r="M229" s="37"/>
      <c r="N229" s="47" t="str">
        <f>IF(N228=B10,IF(C10&lt;&gt;"",C9,IF(D10&lt;&gt;"",D9,0)))</f>
        <v>ΘΕΩΡΙΑ</v>
      </c>
      <c r="O229" s="37"/>
    </row>
    <row r="230" spans="2:15">
      <c r="B230" s="17"/>
      <c r="C230" s="17"/>
      <c r="D230" s="17"/>
      <c r="E230" s="17"/>
      <c r="F230" s="17"/>
      <c r="G230" s="98"/>
      <c r="H230" s="98"/>
      <c r="M230" s="43"/>
      <c r="N230" s="48"/>
      <c r="O230" s="38"/>
    </row>
    <row r="231" spans="2:15" ht="18.75">
      <c r="B231" s="17"/>
      <c r="C231" s="17"/>
      <c r="D231" s="17"/>
      <c r="E231" s="17"/>
      <c r="F231" s="17"/>
      <c r="G231" s="98"/>
      <c r="H231" s="98"/>
      <c r="M231" s="43"/>
      <c r="N231" s="49"/>
      <c r="O231" s="38"/>
    </row>
    <row r="232" spans="2:15">
      <c r="B232" s="17"/>
      <c r="C232" s="17"/>
      <c r="D232" s="17"/>
      <c r="E232" s="17"/>
      <c r="F232" s="17"/>
      <c r="G232" s="98"/>
      <c r="H232" s="98"/>
      <c r="M232" s="43"/>
      <c r="N232" s="48"/>
      <c r="O232" s="38"/>
    </row>
    <row r="233" spans="2:15">
      <c r="B233" s="17"/>
      <c r="C233" s="17"/>
      <c r="D233" s="17"/>
      <c r="E233" s="17"/>
      <c r="F233" s="17"/>
      <c r="G233" s="98"/>
      <c r="H233" s="98"/>
      <c r="M233" s="43"/>
      <c r="N233" s="48" t="str">
        <f>IF(N229="ΘΕΩΡΙΑ",G10,IF(N229="ΕΡΓΑΣΤΗΡΙΟ",H10,0))</f>
        <v>ΠΡΩΤΟΠΑΠΑ ΤΣΑΜΠΙΚΑ (ΑΜ. 40574)</v>
      </c>
      <c r="O233" s="38"/>
    </row>
    <row r="234" spans="2:15">
      <c r="B234" s="17"/>
      <c r="C234" s="17"/>
      <c r="D234" s="17"/>
      <c r="E234" s="17"/>
      <c r="F234" s="17"/>
      <c r="G234" s="98"/>
      <c r="H234" s="98"/>
      <c r="M234" s="43"/>
      <c r="N234" s="48"/>
      <c r="O234" s="38"/>
    </row>
    <row r="235" spans="2:15" ht="18.75">
      <c r="B235" s="17"/>
      <c r="C235" s="17"/>
      <c r="D235" s="17"/>
      <c r="E235" s="17"/>
      <c r="F235" s="17"/>
      <c r="G235" s="98"/>
      <c r="H235" s="98"/>
      <c r="M235" s="43"/>
      <c r="N235" s="50" t="str">
        <f>$A$3</f>
        <v>Β’ Εξάμηνο   -  ΑΙΘΟΥΣΑ : 15</v>
      </c>
      <c r="O235" s="38"/>
    </row>
    <row r="236" spans="2:15" ht="18.75">
      <c r="B236" s="17"/>
      <c r="C236" s="17"/>
      <c r="D236" s="17"/>
      <c r="E236" s="17"/>
      <c r="F236" s="17"/>
      <c r="G236" s="98"/>
      <c r="H236" s="98"/>
      <c r="M236" s="43"/>
      <c r="N236" s="39"/>
      <c r="O236" s="38"/>
    </row>
    <row r="237" spans="2:15">
      <c r="B237" s="17"/>
      <c r="C237" s="17"/>
      <c r="D237" s="17"/>
      <c r="E237" s="17"/>
      <c r="F237" s="17"/>
      <c r="G237" s="98"/>
      <c r="H237" s="98"/>
      <c r="M237" s="43"/>
      <c r="N237" s="17"/>
      <c r="O237" s="38"/>
    </row>
    <row r="238" spans="2:15">
      <c r="B238" s="17"/>
      <c r="C238" s="17"/>
      <c r="D238" s="17"/>
      <c r="E238" s="17"/>
      <c r="F238" s="17"/>
      <c r="G238" s="98"/>
      <c r="H238" s="98"/>
      <c r="M238" s="17"/>
      <c r="N238" s="17"/>
      <c r="O238" s="17"/>
    </row>
    <row r="239" spans="2:15" ht="18.75">
      <c r="B239" s="17"/>
      <c r="C239" s="17"/>
      <c r="D239" s="17"/>
      <c r="E239" s="17"/>
      <c r="F239" s="17"/>
      <c r="G239" s="98"/>
      <c r="H239" s="98"/>
      <c r="M239" s="37"/>
      <c r="N239" s="44" t="str">
        <f>$N$223</f>
        <v>2021Β</v>
      </c>
      <c r="O239" s="37"/>
    </row>
    <row r="240" spans="2:15" ht="15.75">
      <c r="B240" s="17"/>
      <c r="C240" s="17"/>
      <c r="D240" s="17"/>
      <c r="E240" s="17"/>
      <c r="F240" s="17"/>
      <c r="G240" s="98"/>
      <c r="H240" s="98"/>
      <c r="M240" s="37"/>
      <c r="N240" s="45"/>
      <c r="O240" s="37"/>
    </row>
    <row r="241" spans="2:15" ht="15.75">
      <c r="B241" s="17"/>
      <c r="C241" s="17"/>
      <c r="D241" s="17"/>
      <c r="E241" s="17"/>
      <c r="F241" s="17"/>
      <c r="G241" s="98"/>
      <c r="H241" s="98"/>
      <c r="M241" s="42"/>
      <c r="N241" s="102" t="str">
        <f>$A$1</f>
        <v>ΣΤΕΛΕΧΟΣ ΜΗΧΑΝΟΓΡΑΦΗΜΕΝΟΥ ΛΟΓΙΣΤΗΡΙΟΥ-ΦΟΡΟΤΕΧΝΙΚΟΥ ΓΡΑΦΕΙΟΥ</v>
      </c>
      <c r="O241" s="37"/>
    </row>
    <row r="242" spans="2:15" ht="15.75">
      <c r="B242" s="17"/>
      <c r="C242" s="17"/>
      <c r="D242" s="17"/>
      <c r="E242" s="17"/>
      <c r="F242" s="17"/>
      <c r="G242" s="98"/>
      <c r="H242" s="98"/>
      <c r="M242" s="37"/>
      <c r="N242" s="47"/>
      <c r="O242" s="37"/>
    </row>
    <row r="243" spans="2:15" ht="15.75">
      <c r="B243" s="17"/>
      <c r="C243" s="17"/>
      <c r="D243" s="17"/>
      <c r="E243" s="17"/>
      <c r="F243" s="17"/>
      <c r="G243" s="98"/>
      <c r="H243" s="98"/>
      <c r="M243" s="37"/>
      <c r="N243" s="47"/>
      <c r="O243" s="37"/>
    </row>
    <row r="244" spans="2:15" ht="18.75">
      <c r="B244" s="17"/>
      <c r="C244" s="17"/>
      <c r="D244" s="17"/>
      <c r="E244" s="17"/>
      <c r="F244" s="17"/>
      <c r="G244" s="98"/>
      <c r="H244" s="98"/>
      <c r="M244" s="37"/>
      <c r="N244" s="49" t="str">
        <f>B11</f>
        <v>ΔΙΚΑΙΟ Ι</v>
      </c>
      <c r="O244" s="37"/>
    </row>
    <row r="245" spans="2:15" ht="15.75">
      <c r="B245" s="17"/>
      <c r="C245" s="17"/>
      <c r="D245" s="17"/>
      <c r="E245" s="17"/>
      <c r="F245" s="17"/>
      <c r="G245" s="98"/>
      <c r="H245" s="98"/>
      <c r="M245" s="37"/>
      <c r="N245" s="47" t="str">
        <f>IF(N244=B11,IF(C11&lt;&gt;"",C9,IF(D11&lt;&gt;"",D9,0)))</f>
        <v>ΘΕΩΡΙΑ</v>
      </c>
      <c r="O245" s="37"/>
    </row>
    <row r="246" spans="2:15">
      <c r="B246" s="17"/>
      <c r="C246" s="17"/>
      <c r="D246" s="17"/>
      <c r="E246" s="17"/>
      <c r="F246" s="17"/>
      <c r="G246" s="98"/>
      <c r="H246" s="98"/>
      <c r="M246" s="43"/>
      <c r="N246" s="48"/>
      <c r="O246" s="38"/>
    </row>
    <row r="247" spans="2:15" ht="18.75">
      <c r="B247" s="17"/>
      <c r="C247" s="17"/>
      <c r="D247" s="17"/>
      <c r="E247" s="17"/>
      <c r="F247" s="17"/>
      <c r="G247" s="98"/>
      <c r="H247" s="98"/>
      <c r="M247" s="43"/>
      <c r="N247" s="49"/>
      <c r="O247" s="38"/>
    </row>
    <row r="248" spans="2:15">
      <c r="B248" s="17"/>
      <c r="C248" s="17"/>
      <c r="D248" s="17"/>
      <c r="E248" s="17"/>
      <c r="F248" s="17"/>
      <c r="G248" s="98"/>
      <c r="H248" s="98"/>
      <c r="M248" s="43"/>
      <c r="N248" s="48"/>
      <c r="O248" s="38"/>
    </row>
    <row r="249" spans="2:15">
      <c r="B249" s="17"/>
      <c r="C249" s="17"/>
      <c r="D249" s="17"/>
      <c r="E249" s="17"/>
      <c r="F249" s="17"/>
      <c r="G249" s="421"/>
      <c r="H249" s="98"/>
      <c r="M249" s="43"/>
      <c r="N249" s="48" t="str">
        <f>IF(N245="ΘΕΩΡΙΑ",G11,IF(N245="ΕΡΓΑΣΤΗΡΙΟ",H11,0))</f>
        <v>ΒΟΛΟΝΑΚΗ ΑΙΚΑΤΕΡΙΝΗ  (ΑΜ. 1069)</v>
      </c>
      <c r="O249" s="38"/>
    </row>
    <row r="250" spans="2:15" ht="15.75">
      <c r="B250" s="17"/>
      <c r="C250" s="233"/>
      <c r="D250" s="233"/>
      <c r="E250" s="17"/>
      <c r="F250" s="230"/>
      <c r="G250" s="433"/>
      <c r="H250" s="98"/>
      <c r="M250" s="43"/>
      <c r="N250" s="48"/>
      <c r="O250" s="38"/>
    </row>
    <row r="251" spans="2:15" ht="18.75">
      <c r="B251" s="17"/>
      <c r="C251" s="17"/>
      <c r="D251" s="17"/>
      <c r="E251" s="17"/>
      <c r="F251" s="234"/>
      <c r="G251" s="421"/>
      <c r="H251" s="433"/>
      <c r="M251" s="43"/>
      <c r="N251" s="50" t="str">
        <f>$A$3</f>
        <v>Β’ Εξάμηνο   -  ΑΙΘΟΥΣΑ : 15</v>
      </c>
      <c r="O251" s="38"/>
    </row>
    <row r="252" spans="2:15" ht="18.75">
      <c r="B252" s="17"/>
      <c r="C252" s="230"/>
      <c r="D252" s="230"/>
      <c r="E252" s="17"/>
      <c r="F252" s="231"/>
      <c r="G252" s="421"/>
      <c r="H252" s="98"/>
      <c r="M252" s="43"/>
      <c r="N252" s="39"/>
      <c r="O252" s="38"/>
    </row>
    <row r="253" spans="2:15">
      <c r="B253" s="17"/>
      <c r="C253" s="17"/>
      <c r="D253" s="17"/>
      <c r="E253" s="17"/>
      <c r="F253" s="231"/>
      <c r="G253" s="429"/>
      <c r="H253" s="98"/>
      <c r="M253" s="43"/>
      <c r="N253" s="17"/>
      <c r="O253" s="38"/>
    </row>
    <row r="254" spans="2:15">
      <c r="B254" s="17"/>
      <c r="C254" s="230"/>
      <c r="D254" s="230"/>
      <c r="E254" s="232"/>
      <c r="F254" s="232"/>
      <c r="G254" s="98"/>
      <c r="H254" s="429"/>
      <c r="M254" s="17"/>
      <c r="N254" s="17"/>
      <c r="O254" s="17"/>
    </row>
    <row r="255" spans="2:15" ht="18.75">
      <c r="B255" s="17"/>
      <c r="C255" s="230"/>
      <c r="D255" s="230"/>
      <c r="E255" s="17"/>
      <c r="F255" s="17"/>
      <c r="G255" s="98"/>
      <c r="H255" s="98"/>
      <c r="M255" s="37"/>
      <c r="N255" s="44" t="str">
        <f>$N$223</f>
        <v>2021Β</v>
      </c>
      <c r="O255" s="37"/>
    </row>
    <row r="256" spans="2:15" ht="15.75">
      <c r="B256" s="17"/>
      <c r="C256" s="230"/>
      <c r="D256" s="230"/>
      <c r="E256" s="17"/>
      <c r="F256" s="17"/>
      <c r="G256" s="98"/>
      <c r="H256" s="98"/>
      <c r="M256" s="37"/>
      <c r="N256" s="45"/>
      <c r="O256" s="37"/>
    </row>
    <row r="257" spans="2:15" ht="15.75">
      <c r="B257" s="17"/>
      <c r="C257" s="230"/>
      <c r="D257" s="230"/>
      <c r="E257" s="17"/>
      <c r="F257" s="17"/>
      <c r="G257" s="98"/>
      <c r="H257" s="98"/>
      <c r="M257" s="42"/>
      <c r="N257" s="102" t="str">
        <f>$A$1</f>
        <v>ΣΤΕΛΕΧΟΣ ΜΗΧΑΝΟΓΡΑΦΗΜΕΝΟΥ ΛΟΓΙΣΤΗΡΙΟΥ-ΦΟΡΟΤΕΧΝΙΚΟΥ ΓΡΑΦΕΙΟΥ</v>
      </c>
      <c r="O257" s="37"/>
    </row>
    <row r="258" spans="2:15" ht="15.75">
      <c r="B258" s="17"/>
      <c r="C258" s="230"/>
      <c r="D258" s="230"/>
      <c r="E258" s="17"/>
      <c r="F258" s="17"/>
      <c r="G258" s="98"/>
      <c r="H258" s="98"/>
      <c r="M258" s="37"/>
      <c r="N258" s="47"/>
      <c r="O258" s="37"/>
    </row>
    <row r="259" spans="2:15" ht="15.75">
      <c r="B259" s="231"/>
      <c r="C259" s="17"/>
      <c r="D259" s="17"/>
      <c r="E259" s="17"/>
      <c r="F259" s="17"/>
      <c r="G259" s="98"/>
      <c r="H259" s="98"/>
      <c r="M259" s="37"/>
      <c r="N259" s="47"/>
      <c r="O259" s="37"/>
    </row>
    <row r="260" spans="2:15" ht="18.75">
      <c r="B260" s="17"/>
      <c r="C260" s="17"/>
      <c r="D260" s="17"/>
      <c r="E260" s="17"/>
      <c r="F260" s="17"/>
      <c r="G260" s="98"/>
      <c r="H260" s="98"/>
      <c r="M260" s="37"/>
      <c r="N260" s="49" t="str">
        <f>B12</f>
        <v>ΟΙΚΟΝΟΜΙΚΑ ΜΑΘΗΜΑΤΙΚΑ Ι</v>
      </c>
      <c r="O260" s="37"/>
    </row>
    <row r="261" spans="2:15" ht="15.75">
      <c r="B261" s="17"/>
      <c r="C261" s="17"/>
      <c r="D261" s="17"/>
      <c r="E261" s="17"/>
      <c r="F261" s="17"/>
      <c r="G261" s="98"/>
      <c r="H261" s="98"/>
      <c r="M261" s="37"/>
      <c r="N261" s="47" t="str">
        <f>IF(N260=B12,IF(C12&lt;&gt;"",C9,IF(D12&lt;&gt;"",D9,0)))</f>
        <v>ΘΕΩΡΙΑ</v>
      </c>
      <c r="O261" s="37"/>
    </row>
    <row r="262" spans="2:15">
      <c r="B262" s="17"/>
      <c r="C262" s="17"/>
      <c r="D262" s="17"/>
      <c r="E262" s="17"/>
      <c r="F262" s="17"/>
      <c r="G262" s="98"/>
      <c r="H262" s="98"/>
      <c r="M262" s="43"/>
      <c r="N262" s="48"/>
      <c r="O262" s="38"/>
    </row>
    <row r="263" spans="2:15" ht="18.75">
      <c r="B263" s="17"/>
      <c r="C263" s="17"/>
      <c r="D263" s="17"/>
      <c r="E263" s="17"/>
      <c r="F263" s="17"/>
      <c r="G263" s="98"/>
      <c r="H263" s="98"/>
      <c r="M263" s="43"/>
      <c r="N263" s="49"/>
      <c r="O263" s="38"/>
    </row>
    <row r="264" spans="2:15">
      <c r="B264" s="17"/>
      <c r="C264" s="17"/>
      <c r="D264" s="17"/>
      <c r="E264" s="17"/>
      <c r="F264" s="17"/>
      <c r="G264" s="98"/>
      <c r="H264" s="98"/>
      <c r="M264" s="43"/>
      <c r="N264" s="48"/>
      <c r="O264" s="38"/>
    </row>
    <row r="265" spans="2:15">
      <c r="B265" s="17"/>
      <c r="C265" s="17"/>
      <c r="D265" s="17"/>
      <c r="E265" s="17"/>
      <c r="F265" s="17"/>
      <c r="G265" s="98"/>
      <c r="H265" s="98"/>
      <c r="M265" s="43"/>
      <c r="N265" s="48" t="str">
        <f>IF(N261="ΘΕΩΡΙΑ",G12,IF(N261="ΕΡΓΑΣΤΗΡΙΟ",H12,0))</f>
        <v>ΧΑΤΖΗΒΑΣΙΛΕΙΟΥ ΧΡΙΣΤΟΦΟΡΟΣ  (ΑΜ. 9114)</v>
      </c>
      <c r="O265" s="38"/>
    </row>
    <row r="266" spans="2:15">
      <c r="B266" s="17"/>
      <c r="C266" s="17"/>
      <c r="D266" s="17"/>
      <c r="E266" s="17"/>
      <c r="F266" s="17"/>
      <c r="G266" s="174"/>
      <c r="H266" s="98"/>
      <c r="M266" s="43"/>
      <c r="N266" s="48"/>
      <c r="O266" s="38"/>
    </row>
    <row r="267" spans="2:15" ht="18.75">
      <c r="B267" s="174"/>
      <c r="C267" s="22"/>
      <c r="D267" s="22"/>
      <c r="E267" s="22"/>
      <c r="F267" s="22"/>
      <c r="G267" s="174"/>
      <c r="H267" s="174"/>
      <c r="M267" s="43"/>
      <c r="N267" s="50" t="str">
        <f>$A$3</f>
        <v>Β’ Εξάμηνο   -  ΑΙΘΟΥΣΑ : 15</v>
      </c>
      <c r="O267" s="38"/>
    </row>
    <row r="268" spans="2:15" ht="18.75">
      <c r="B268" s="22"/>
      <c r="C268" s="22"/>
      <c r="D268" s="22"/>
      <c r="E268" s="22"/>
      <c r="F268" s="22"/>
      <c r="G268" s="442"/>
      <c r="H268" s="174"/>
      <c r="M268" s="43"/>
      <c r="N268" s="39"/>
      <c r="O268" s="38"/>
    </row>
    <row r="269" spans="2:15" ht="15" customHeight="1">
      <c r="B269" s="161"/>
      <c r="C269" s="161"/>
      <c r="D269" s="161"/>
      <c r="E269" s="161"/>
      <c r="F269" s="161"/>
      <c r="G269" s="442"/>
      <c r="H269" s="442"/>
      <c r="M269" s="43"/>
      <c r="N269" s="17"/>
      <c r="O269" s="38"/>
    </row>
    <row r="270" spans="2:15" ht="15" customHeight="1">
      <c r="B270" s="161"/>
      <c r="C270" s="161"/>
      <c r="D270" s="161"/>
      <c r="E270" s="161"/>
      <c r="F270" s="161"/>
      <c r="G270" s="442"/>
      <c r="H270" s="442"/>
      <c r="M270" s="17"/>
      <c r="N270" s="17"/>
      <c r="O270" s="17"/>
    </row>
    <row r="271" spans="2:15" ht="18.75">
      <c r="B271" s="161"/>
      <c r="C271" s="161"/>
      <c r="D271" s="161"/>
      <c r="E271" s="161"/>
      <c r="F271" s="161"/>
      <c r="G271" s="442"/>
      <c r="H271" s="442"/>
      <c r="M271" s="37"/>
      <c r="N271" s="44" t="str">
        <f>$N$223</f>
        <v>2021Β</v>
      </c>
      <c r="O271" s="37"/>
    </row>
    <row r="272" spans="2:15" ht="15.75" customHeight="1">
      <c r="B272" s="161"/>
      <c r="C272" s="161"/>
      <c r="D272" s="161"/>
      <c r="E272" s="161"/>
      <c r="F272" s="161"/>
      <c r="G272" s="442"/>
      <c r="H272" s="442"/>
      <c r="M272" s="37"/>
      <c r="N272" s="45"/>
      <c r="O272" s="37"/>
    </row>
    <row r="273" spans="2:15" ht="15.75" customHeight="1">
      <c r="B273" s="161"/>
      <c r="C273" s="161"/>
      <c r="D273" s="161"/>
      <c r="E273" s="161"/>
      <c r="F273" s="161"/>
      <c r="G273" s="442"/>
      <c r="H273" s="442"/>
      <c r="M273" s="42"/>
      <c r="N273" s="102" t="str">
        <f>$A$1</f>
        <v>ΣΤΕΛΕΧΟΣ ΜΗΧΑΝΟΓΡΑΦΗΜΕΝΟΥ ΛΟΓΙΣΤΗΡΙΟΥ-ΦΟΡΟΤΕΧΝΙΚΟΥ ΓΡΑΦΕΙΟΥ</v>
      </c>
      <c r="O273" s="37"/>
    </row>
    <row r="274" spans="2:15" ht="15.75" customHeight="1">
      <c r="B274" s="161"/>
      <c r="C274" s="161"/>
      <c r="D274" s="161"/>
      <c r="E274" s="161"/>
      <c r="F274" s="161"/>
      <c r="G274" s="442"/>
      <c r="H274" s="442"/>
      <c r="M274" s="37"/>
      <c r="N274" s="47"/>
      <c r="O274" s="37"/>
    </row>
    <row r="275" spans="2:15" ht="15.75" customHeight="1">
      <c r="B275" s="161"/>
      <c r="C275" s="161"/>
      <c r="D275" s="161"/>
      <c r="E275" s="161"/>
      <c r="F275" s="161"/>
      <c r="G275" s="442"/>
      <c r="H275" s="442"/>
      <c r="M275" s="37"/>
      <c r="N275" s="47"/>
      <c r="O275" s="37"/>
    </row>
    <row r="276" spans="2:15" ht="18.75">
      <c r="B276" s="161"/>
      <c r="C276" s="161"/>
      <c r="D276" s="161"/>
      <c r="E276" s="161"/>
      <c r="F276" s="161"/>
      <c r="G276" s="442"/>
      <c r="H276" s="442"/>
      <c r="M276" s="37"/>
      <c r="N276" s="49" t="str">
        <f>B13</f>
        <v>ΣΤΑΤΙΣΤΙΚΗ Ι</v>
      </c>
      <c r="O276" s="37"/>
    </row>
    <row r="277" spans="2:15" ht="15.75" customHeight="1">
      <c r="B277" s="161"/>
      <c r="C277" s="161"/>
      <c r="D277" s="161"/>
      <c r="E277" s="161"/>
      <c r="F277" s="161"/>
      <c r="G277" s="442"/>
      <c r="H277" s="442"/>
      <c r="M277" s="37"/>
      <c r="N277" s="47" t="str">
        <f>IF(N276=B13,IF(C13&lt;&gt;"",C9,IF(D13&lt;&gt;"",D9,0)))</f>
        <v>ΘΕΩΡΙΑ</v>
      </c>
      <c r="O277" s="37"/>
    </row>
    <row r="278" spans="2:15" ht="15" customHeight="1">
      <c r="B278" s="161"/>
      <c r="C278" s="161"/>
      <c r="D278" s="161"/>
      <c r="E278" s="161"/>
      <c r="F278" s="161"/>
      <c r="G278" s="442"/>
      <c r="H278" s="442"/>
      <c r="M278" s="43"/>
      <c r="N278" s="48"/>
      <c r="O278" s="38"/>
    </row>
    <row r="279" spans="2:15" ht="18.75">
      <c r="B279" s="161"/>
      <c r="C279" s="161"/>
      <c r="D279" s="161"/>
      <c r="E279" s="161"/>
      <c r="F279" s="161"/>
      <c r="G279" s="442"/>
      <c r="H279" s="442"/>
      <c r="M279" s="43"/>
      <c r="N279" s="49"/>
      <c r="O279" s="38"/>
    </row>
    <row r="280" spans="2:15" ht="15" customHeight="1">
      <c r="B280" s="161"/>
      <c r="C280" s="161"/>
      <c r="D280" s="161"/>
      <c r="E280" s="161"/>
      <c r="F280" s="161"/>
      <c r="G280" s="442"/>
      <c r="H280" s="442"/>
      <c r="M280" s="43"/>
      <c r="N280" s="48"/>
      <c r="O280" s="38"/>
    </row>
    <row r="281" spans="2:15" ht="15" customHeight="1">
      <c r="B281" s="161"/>
      <c r="C281" s="161"/>
      <c r="D281" s="161"/>
      <c r="E281" s="161"/>
      <c r="F281" s="161"/>
      <c r="G281" s="442"/>
      <c r="H281" s="442"/>
      <c r="M281" s="43"/>
      <c r="N281" s="48" t="str">
        <f>IF(N277="ΘΕΩΡΙΑ",G13,IF(N277="ΕΡΓΑΣΤΗΡΙΟ",H13,0))</f>
        <v>ΧΑΤΖΗΒΑΣΙΛΕΙΟΥ ΧΡΙΣΤΟΦΟΡΟΣ  (ΑΜ. 9114)</v>
      </c>
      <c r="O281" s="38"/>
    </row>
    <row r="282" spans="2:15" ht="15" customHeight="1">
      <c r="B282" s="161"/>
      <c r="C282" s="161"/>
      <c r="D282" s="161"/>
      <c r="E282" s="161"/>
      <c r="F282" s="161"/>
      <c r="G282" s="442"/>
      <c r="H282" s="442"/>
      <c r="M282" s="43"/>
      <c r="N282" s="48"/>
      <c r="O282" s="38"/>
    </row>
    <row r="283" spans="2:15" ht="18.75">
      <c r="B283" s="161"/>
      <c r="C283" s="161"/>
      <c r="D283" s="161"/>
      <c r="E283" s="161"/>
      <c r="F283" s="161"/>
      <c r="G283" s="442"/>
      <c r="H283" s="442"/>
      <c r="M283" s="43"/>
      <c r="N283" s="50" t="str">
        <f>$A$3</f>
        <v>Β’ Εξάμηνο   -  ΑΙΘΟΥΣΑ : 15</v>
      </c>
      <c r="O283" s="38"/>
    </row>
    <row r="284" spans="2:15" ht="18.75">
      <c r="B284" s="161"/>
      <c r="C284" s="161"/>
      <c r="D284" s="161"/>
      <c r="E284" s="161"/>
      <c r="F284" s="161"/>
      <c r="G284" s="442"/>
      <c r="H284" s="442"/>
      <c r="M284" s="43"/>
      <c r="N284" s="39"/>
      <c r="O284" s="38"/>
    </row>
    <row r="285" spans="2:15" ht="15" customHeight="1">
      <c r="B285" s="161"/>
      <c r="C285" s="161"/>
      <c r="D285" s="161"/>
      <c r="E285" s="161"/>
      <c r="F285" s="161"/>
      <c r="G285" s="442"/>
      <c r="H285" s="442"/>
      <c r="M285" s="43"/>
      <c r="N285" s="17"/>
      <c r="O285" s="38"/>
    </row>
    <row r="286" spans="2:15" ht="15" customHeight="1">
      <c r="B286" s="161"/>
      <c r="C286" s="161"/>
      <c r="D286" s="161"/>
      <c r="E286" s="161"/>
      <c r="F286" s="161"/>
      <c r="G286" s="442"/>
      <c r="H286" s="442"/>
      <c r="M286" s="17"/>
      <c r="N286" s="17"/>
      <c r="O286" s="17"/>
    </row>
    <row r="287" spans="2:15" ht="18.75">
      <c r="B287" s="161"/>
      <c r="C287" s="161"/>
      <c r="D287" s="161"/>
      <c r="E287" s="161"/>
      <c r="F287" s="161"/>
      <c r="G287" s="442"/>
      <c r="H287" s="442"/>
      <c r="M287" s="37"/>
      <c r="N287" s="44" t="str">
        <f>$N$223</f>
        <v>2021Β</v>
      </c>
      <c r="O287" s="37"/>
    </row>
    <row r="288" spans="2:15" ht="15.75" customHeight="1">
      <c r="B288" s="161"/>
      <c r="C288" s="161"/>
      <c r="D288" s="161"/>
      <c r="E288" s="161"/>
      <c r="F288" s="161"/>
      <c r="G288" s="442"/>
      <c r="H288" s="442"/>
      <c r="M288" s="37"/>
      <c r="N288" s="45"/>
      <c r="O288" s="37"/>
    </row>
    <row r="289" spans="2:15" ht="15.75" customHeight="1">
      <c r="B289" s="161"/>
      <c r="C289" s="161"/>
      <c r="D289" s="161"/>
      <c r="E289" s="161"/>
      <c r="F289" s="161"/>
      <c r="G289" s="442"/>
      <c r="H289" s="442"/>
      <c r="M289" s="42"/>
      <c r="N289" s="102" t="str">
        <f>$A$1</f>
        <v>ΣΤΕΛΕΧΟΣ ΜΗΧΑΝΟΓΡΑΦΗΜΕΝΟΥ ΛΟΓΙΣΤΗΡΙΟΥ-ΦΟΡΟΤΕΧΝΙΚΟΥ ΓΡΑΦΕΙΟΥ</v>
      </c>
      <c r="O289" s="37"/>
    </row>
    <row r="290" spans="2:15" ht="15.75" customHeight="1">
      <c r="B290" s="161"/>
      <c r="C290" s="161"/>
      <c r="D290" s="161"/>
      <c r="E290" s="161"/>
      <c r="F290" s="161"/>
      <c r="G290" s="442"/>
      <c r="H290" s="442"/>
      <c r="M290" s="37"/>
      <c r="N290" s="47"/>
      <c r="O290" s="37"/>
    </row>
    <row r="291" spans="2:15" ht="15.75" customHeight="1">
      <c r="B291" s="161"/>
      <c r="C291" s="161"/>
      <c r="D291" s="161"/>
      <c r="E291" s="161"/>
      <c r="F291" s="161"/>
      <c r="G291" s="442"/>
      <c r="H291" s="442"/>
      <c r="M291" s="37"/>
      <c r="N291" s="47"/>
      <c r="O291" s="37"/>
    </row>
    <row r="292" spans="2:15" ht="18.75">
      <c r="B292" s="161"/>
      <c r="C292" s="161"/>
      <c r="D292" s="161"/>
      <c r="E292" s="161"/>
      <c r="F292" s="161"/>
      <c r="G292" s="442"/>
      <c r="H292" s="442"/>
      <c r="M292" s="37"/>
      <c r="N292" s="49" t="str">
        <f>B14</f>
        <v>ΔΙΟΙΚΗΣΗ ΕΠΙΧΕΙΡΗΣΕΩΝ Ι</v>
      </c>
      <c r="O292" s="37"/>
    </row>
    <row r="293" spans="2:15" ht="15.75" customHeight="1">
      <c r="B293" s="161"/>
      <c r="C293" s="161"/>
      <c r="D293" s="161"/>
      <c r="E293" s="161"/>
      <c r="F293" s="161"/>
      <c r="G293" s="442"/>
      <c r="H293" s="442"/>
      <c r="M293" s="37"/>
      <c r="N293" s="47" t="str">
        <f>IF(N292=B14,IF(C14&lt;&gt;"",C9,IF(D14&lt;&gt;"",D9,0)))</f>
        <v>ΘΕΩΡΙΑ</v>
      </c>
      <c r="O293" s="37"/>
    </row>
    <row r="294" spans="2:15" ht="15" customHeight="1">
      <c r="B294" s="161"/>
      <c r="C294" s="161"/>
      <c r="D294" s="161"/>
      <c r="E294" s="161"/>
      <c r="F294" s="161"/>
      <c r="G294" s="442"/>
      <c r="H294" s="442"/>
      <c r="M294" s="43"/>
      <c r="N294" s="48"/>
      <c r="O294" s="38"/>
    </row>
    <row r="295" spans="2:15" ht="18.75">
      <c r="B295" s="161"/>
      <c r="C295" s="161"/>
      <c r="D295" s="161"/>
      <c r="E295" s="161"/>
      <c r="F295" s="161"/>
      <c r="G295" s="442"/>
      <c r="H295" s="442"/>
      <c r="M295" s="43"/>
      <c r="N295" s="49"/>
      <c r="O295" s="38"/>
    </row>
    <row r="296" spans="2:15" ht="15" customHeight="1">
      <c r="B296" s="161"/>
      <c r="C296" s="161"/>
      <c r="D296" s="161"/>
      <c r="E296" s="161"/>
      <c r="F296" s="161"/>
      <c r="G296" s="442"/>
      <c r="H296" s="442"/>
      <c r="M296" s="43"/>
      <c r="N296" s="48"/>
      <c r="O296" s="38"/>
    </row>
    <row r="297" spans="2:15" ht="15" customHeight="1">
      <c r="B297" s="161"/>
      <c r="C297" s="161"/>
      <c r="D297" s="161"/>
      <c r="E297" s="161"/>
      <c r="F297" s="161"/>
      <c r="G297" s="442"/>
      <c r="H297" s="442"/>
      <c r="M297" s="43"/>
      <c r="N297" s="48" t="str">
        <f>IF(N293="ΘΕΩΡΙΑ",G14,IF(N293="ΕΡΓΑΣΤΗΡΙΟ",H14,0))</f>
        <v>ΧΑΤΖΗΒΑΣΙΛΕΙΟΥ ΧΡΙΣΤΟΦΟΡΟΣ  (ΑΜ. 9114)</v>
      </c>
      <c r="O297" s="38"/>
    </row>
    <row r="298" spans="2:15" ht="15" customHeight="1">
      <c r="B298" s="161"/>
      <c r="C298" s="161"/>
      <c r="D298" s="161"/>
      <c r="E298" s="161"/>
      <c r="F298" s="161"/>
      <c r="G298" s="442"/>
      <c r="H298" s="442"/>
      <c r="M298" s="43"/>
      <c r="N298" s="48"/>
      <c r="O298" s="38"/>
    </row>
    <row r="299" spans="2:15" ht="18.75">
      <c r="B299" s="161"/>
      <c r="C299" s="161"/>
      <c r="D299" s="161"/>
      <c r="E299" s="161"/>
      <c r="F299" s="161"/>
      <c r="G299" s="442"/>
      <c r="H299" s="442"/>
      <c r="M299" s="43"/>
      <c r="N299" s="50" t="str">
        <f>$A$3</f>
        <v>Β’ Εξάμηνο   -  ΑΙΘΟΥΣΑ : 15</v>
      </c>
      <c r="O299" s="38"/>
    </row>
    <row r="300" spans="2:15" ht="18.75">
      <c r="B300" s="161"/>
      <c r="C300" s="161"/>
      <c r="D300" s="161"/>
      <c r="E300" s="161"/>
      <c r="F300" s="161"/>
      <c r="G300" s="442"/>
      <c r="H300" s="442"/>
      <c r="M300" s="43"/>
      <c r="N300" s="39"/>
      <c r="O300" s="38"/>
    </row>
    <row r="301" spans="2:15" ht="15" customHeight="1">
      <c r="B301" s="161"/>
      <c r="C301" s="161"/>
      <c r="D301" s="161"/>
      <c r="E301" s="161"/>
      <c r="F301" s="161"/>
      <c r="G301" s="442"/>
      <c r="H301" s="442"/>
      <c r="M301" s="43"/>
      <c r="N301" s="17"/>
      <c r="O301" s="38"/>
    </row>
    <row r="302" spans="2:15" ht="15" customHeight="1">
      <c r="B302" s="161"/>
      <c r="C302" s="161"/>
      <c r="D302" s="161"/>
      <c r="E302" s="161"/>
      <c r="F302" s="161"/>
      <c r="G302" s="442"/>
      <c r="H302" s="442"/>
      <c r="M302" s="17"/>
      <c r="N302" s="17"/>
      <c r="O302" s="17"/>
    </row>
    <row r="303" spans="2:15" ht="18.75">
      <c r="B303" s="161"/>
      <c r="C303" s="161"/>
      <c r="D303" s="161"/>
      <c r="E303" s="161"/>
      <c r="F303" s="161"/>
      <c r="G303" s="442"/>
      <c r="H303" s="442"/>
      <c r="M303" s="37"/>
      <c r="N303" s="44" t="str">
        <f>$N$223</f>
        <v>2021Β</v>
      </c>
      <c r="O303" s="37"/>
    </row>
    <row r="304" spans="2:15" ht="15.75" customHeight="1">
      <c r="B304" s="161"/>
      <c r="C304" s="161"/>
      <c r="D304" s="161"/>
      <c r="E304" s="161"/>
      <c r="F304" s="161"/>
      <c r="G304" s="442"/>
      <c r="H304" s="442"/>
      <c r="M304" s="37"/>
      <c r="N304" s="45"/>
      <c r="O304" s="37"/>
    </row>
    <row r="305" spans="2:15" ht="15.75" customHeight="1">
      <c r="B305" s="161"/>
      <c r="C305" s="161"/>
      <c r="D305" s="161"/>
      <c r="E305" s="161"/>
      <c r="F305" s="161"/>
      <c r="G305" s="442"/>
      <c r="H305" s="442"/>
      <c r="M305" s="42"/>
      <c r="N305" s="102" t="str">
        <f>$A$1</f>
        <v>ΣΤΕΛΕΧΟΣ ΜΗΧΑΝΟΓΡΑΦΗΜΕΝΟΥ ΛΟΓΙΣΤΗΡΙΟΥ-ΦΟΡΟΤΕΧΝΙΚΟΥ ΓΡΑΦΕΙΟΥ</v>
      </c>
      <c r="O305" s="37"/>
    </row>
    <row r="306" spans="2:15" ht="15.75" customHeight="1">
      <c r="B306" s="161"/>
      <c r="C306" s="161"/>
      <c r="D306" s="161"/>
      <c r="E306" s="161"/>
      <c r="F306" s="161"/>
      <c r="G306" s="442"/>
      <c r="H306" s="442"/>
      <c r="M306" s="37"/>
      <c r="N306" s="47"/>
      <c r="O306" s="37"/>
    </row>
    <row r="307" spans="2:15" ht="15.75" customHeight="1">
      <c r="B307" s="161"/>
      <c r="C307" s="161"/>
      <c r="D307" s="161"/>
      <c r="E307" s="161"/>
      <c r="F307" s="161"/>
      <c r="G307" s="442"/>
      <c r="H307" s="442"/>
      <c r="M307" s="37"/>
      <c r="N307" s="47"/>
      <c r="O307" s="37"/>
    </row>
    <row r="308" spans="2:15" ht="18.75">
      <c r="B308" s="161"/>
      <c r="C308" s="161"/>
      <c r="D308" s="161"/>
      <c r="E308" s="161"/>
      <c r="F308" s="161"/>
      <c r="G308" s="442"/>
      <c r="H308" s="442"/>
      <c r="M308" s="37"/>
      <c r="N308" s="49" t="str">
        <f>B15</f>
        <v>ΟΙΚΟΝΟΜΙΚΗ ΤΩΝ ΕΠΙΧΕΙΡΗΣΕΩΝ</v>
      </c>
      <c r="O308" s="37"/>
    </row>
    <row r="309" spans="2:15" ht="15.75" customHeight="1">
      <c r="B309" s="161"/>
      <c r="C309" s="161"/>
      <c r="D309" s="161"/>
      <c r="E309" s="161"/>
      <c r="F309" s="161"/>
      <c r="G309" s="442"/>
      <c r="H309" s="442"/>
      <c r="M309" s="37"/>
      <c r="N309" s="47" t="str">
        <f>IF(N308=B15,IF(C15&lt;&gt;"",C9,IF(D15&lt;&gt;"",D9,0)))</f>
        <v>ΘΕΩΡΙΑ</v>
      </c>
      <c r="O309" s="37"/>
    </row>
    <row r="310" spans="2:15" ht="15" customHeight="1">
      <c r="B310" s="161"/>
      <c r="C310" s="161"/>
      <c r="D310" s="161"/>
      <c r="E310" s="161"/>
      <c r="F310" s="161"/>
      <c r="G310" s="442"/>
      <c r="H310" s="442"/>
      <c r="M310" s="43"/>
      <c r="N310" s="48"/>
      <c r="O310" s="38"/>
    </row>
    <row r="311" spans="2:15" ht="18.75">
      <c r="B311" s="161"/>
      <c r="C311" s="161"/>
      <c r="D311" s="161"/>
      <c r="E311" s="161"/>
      <c r="F311" s="161"/>
      <c r="G311" s="442"/>
      <c r="H311" s="442"/>
      <c r="M311" s="43"/>
      <c r="N311" s="49"/>
      <c r="O311" s="38"/>
    </row>
    <row r="312" spans="2:15" ht="15" customHeight="1">
      <c r="B312" s="161"/>
      <c r="C312" s="161"/>
      <c r="D312" s="161"/>
      <c r="E312" s="161"/>
      <c r="F312" s="161"/>
      <c r="G312" s="442"/>
      <c r="H312" s="442"/>
      <c r="M312" s="43"/>
      <c r="N312" s="48"/>
      <c r="O312" s="38"/>
    </row>
    <row r="313" spans="2:15" ht="15" customHeight="1">
      <c r="B313" s="161"/>
      <c r="C313" s="161"/>
      <c r="D313" s="161"/>
      <c r="E313" s="161"/>
      <c r="F313" s="161"/>
      <c r="G313" s="442"/>
      <c r="H313" s="442"/>
      <c r="M313" s="43"/>
      <c r="N313" s="48" t="str">
        <f>IF(N309="ΘΕΩΡΙΑ",G15,IF(N309="ΕΡΓΑΣΤΗΡΙΟ",H15,0))</f>
        <v>ΧΑΡΑΛΑΜΠΙΔΗΣ ΑΝΑΣΤΑΣΙΟΣ  (ΑΜ. 16504)</v>
      </c>
      <c r="O313" s="38"/>
    </row>
    <row r="314" spans="2:15" ht="15" customHeight="1">
      <c r="B314" s="161"/>
      <c r="C314" s="161"/>
      <c r="D314" s="161"/>
      <c r="E314" s="161"/>
      <c r="F314" s="161"/>
      <c r="G314" s="442"/>
      <c r="H314" s="442"/>
      <c r="M314" s="43"/>
      <c r="N314" s="48"/>
      <c r="O314" s="38"/>
    </row>
    <row r="315" spans="2:15" ht="18.75">
      <c r="B315" s="161"/>
      <c r="C315" s="161"/>
      <c r="D315" s="161"/>
      <c r="E315" s="161"/>
      <c r="F315" s="161"/>
      <c r="G315" s="442"/>
      <c r="H315" s="442"/>
      <c r="M315" s="43"/>
      <c r="N315" s="50" t="str">
        <f>$A$3</f>
        <v>Β’ Εξάμηνο   -  ΑΙΘΟΥΣΑ : 15</v>
      </c>
      <c r="O315" s="38"/>
    </row>
    <row r="316" spans="2:15" ht="18.75">
      <c r="B316" s="161"/>
      <c r="C316" s="161"/>
      <c r="D316" s="161"/>
      <c r="E316" s="161"/>
      <c r="F316" s="161"/>
      <c r="G316" s="442"/>
      <c r="H316" s="442"/>
      <c r="M316" s="43"/>
      <c r="N316" s="39"/>
      <c r="O316" s="38"/>
    </row>
    <row r="317" spans="2:15" ht="15" customHeight="1">
      <c r="B317" s="161"/>
      <c r="C317" s="161"/>
      <c r="D317" s="161"/>
      <c r="E317" s="161"/>
      <c r="F317" s="161"/>
      <c r="G317" s="442"/>
      <c r="H317" s="442"/>
      <c r="M317" s="43"/>
      <c r="N317" s="17"/>
      <c r="O317" s="38"/>
    </row>
    <row r="318" spans="2:15" ht="15" customHeight="1">
      <c r="B318" s="161"/>
      <c r="C318" s="161"/>
      <c r="D318" s="161"/>
      <c r="E318" s="161"/>
      <c r="F318" s="161"/>
      <c r="G318" s="442"/>
      <c r="H318" s="442"/>
      <c r="M318" s="17"/>
      <c r="N318" s="17"/>
      <c r="O318" s="17"/>
    </row>
    <row r="319" spans="2:15" ht="18.75">
      <c r="B319" s="161"/>
      <c r="C319" s="161"/>
      <c r="D319" s="161"/>
      <c r="E319" s="161"/>
      <c r="F319" s="161"/>
      <c r="G319" s="442"/>
      <c r="H319" s="442"/>
      <c r="M319" s="37"/>
      <c r="N319" s="44" t="str">
        <f>$N$223</f>
        <v>2021Β</v>
      </c>
      <c r="O319" s="37"/>
    </row>
    <row r="320" spans="2:15" ht="15.75" customHeight="1">
      <c r="B320" s="161"/>
      <c r="C320" s="161"/>
      <c r="D320" s="161"/>
      <c r="E320" s="161"/>
      <c r="F320" s="161"/>
      <c r="G320" s="442"/>
      <c r="H320" s="442"/>
      <c r="M320" s="37"/>
      <c r="N320" s="45"/>
      <c r="O320" s="37"/>
    </row>
    <row r="321" spans="2:15" ht="15.75" customHeight="1">
      <c r="B321" s="161"/>
      <c r="C321" s="161"/>
      <c r="D321" s="161"/>
      <c r="E321" s="161"/>
      <c r="F321" s="161"/>
      <c r="G321" s="421"/>
      <c r="H321" s="442"/>
      <c r="M321" s="42"/>
      <c r="N321" s="102" t="str">
        <f>$A$1</f>
        <v>ΣΤΕΛΕΧΟΣ ΜΗΧΑΝΟΓΡΑΦΗΜΕΝΟΥ ΛΟΓΙΣΤΗΡΙΟΥ-ΦΟΡΟΤΕΧΝΙΚΟΥ ΓΡΑΦΕΙΟΥ</v>
      </c>
      <c r="O321" s="37"/>
    </row>
    <row r="322" spans="2:15" ht="15.75">
      <c r="B322" s="230"/>
      <c r="C322" s="230"/>
      <c r="D322" s="230"/>
      <c r="E322" s="230"/>
      <c r="F322" s="230"/>
      <c r="G322" s="421"/>
      <c r="H322" s="421"/>
      <c r="M322" s="37"/>
      <c r="N322" s="47"/>
      <c r="O322" s="37"/>
    </row>
    <row r="323" spans="2:15" ht="15.75">
      <c r="B323" s="230"/>
      <c r="C323" s="233"/>
      <c r="D323" s="233"/>
      <c r="E323" s="230"/>
      <c r="F323" s="26"/>
      <c r="G323" s="421"/>
      <c r="H323" s="421"/>
      <c r="M323" s="37"/>
      <c r="N323" s="47"/>
      <c r="O323" s="37"/>
    </row>
    <row r="324" spans="2:15" ht="18.75">
      <c r="B324" s="230"/>
      <c r="C324" s="230"/>
      <c r="D324" s="230"/>
      <c r="E324" s="230"/>
      <c r="F324" s="230"/>
      <c r="G324" s="421"/>
      <c r="H324" s="421"/>
      <c r="M324" s="37"/>
      <c r="N324" s="49" t="str">
        <f>B16</f>
        <v xml:space="preserve"> ΕΠΙΧΕΙΡΗΣΙΑΚΕΣ ΕΠΙΚΟΙΝΩΝΙΕΣ</v>
      </c>
      <c r="O324" s="37"/>
    </row>
    <row r="325" spans="2:15" ht="15.75">
      <c r="B325" s="230"/>
      <c r="C325" s="230"/>
      <c r="D325" s="230"/>
      <c r="E325" s="230"/>
      <c r="F325" s="230"/>
      <c r="G325" s="421"/>
      <c r="H325" s="421"/>
      <c r="M325" s="37"/>
      <c r="N325" s="47" t="str">
        <f>IF(N324=B16,IF(C16&lt;&gt;"",C9,IF(D16&lt;&gt;"",D9,0)))</f>
        <v>ΘΕΩΡΙΑ</v>
      </c>
      <c r="O325" s="37"/>
    </row>
    <row r="326" spans="2:15">
      <c r="B326" s="230"/>
      <c r="C326" s="230"/>
      <c r="D326" s="230"/>
      <c r="E326" s="230"/>
      <c r="F326" s="230"/>
      <c r="G326" s="26"/>
      <c r="H326" s="421"/>
      <c r="M326" s="43"/>
      <c r="N326" s="48"/>
      <c r="O326" s="38"/>
    </row>
    <row r="327" spans="2:15" ht="18.75">
      <c r="B327" s="230"/>
      <c r="C327" s="230"/>
      <c r="D327" s="230"/>
      <c r="E327" s="230"/>
      <c r="F327" s="26"/>
      <c r="G327" s="421"/>
      <c r="H327" s="421"/>
      <c r="M327" s="43"/>
      <c r="N327" s="49"/>
      <c r="O327" s="38"/>
    </row>
    <row r="328" spans="2:15">
      <c r="B328" s="230"/>
      <c r="C328" s="230"/>
      <c r="D328" s="230"/>
      <c r="E328" s="230"/>
      <c r="F328" s="230"/>
      <c r="G328" s="26"/>
      <c r="H328" s="421"/>
      <c r="M328" s="43"/>
      <c r="N328" s="48"/>
      <c r="O328" s="38"/>
    </row>
    <row r="329" spans="2:15">
      <c r="B329" s="230"/>
      <c r="C329" s="230"/>
      <c r="D329" s="230"/>
      <c r="E329" s="230"/>
      <c r="F329" s="26"/>
      <c r="G329" s="421"/>
      <c r="H329" s="421"/>
      <c r="M329" s="43"/>
      <c r="N329" s="48" t="str">
        <f>IF(N325="ΘΕΩΡΙΑ",G16,IF(N325="ΕΡΓΑΣΤΗΡΙΟ",H16,0))</f>
        <v>ΜΑΣΤΟΡΟΥ ΣΑΒΒΑΣ</v>
      </c>
      <c r="O329" s="38"/>
    </row>
    <row r="330" spans="2:15">
      <c r="B330" s="230"/>
      <c r="C330" s="230"/>
      <c r="D330" s="230"/>
      <c r="E330" s="230"/>
      <c r="F330" s="230"/>
      <c r="G330" s="98"/>
      <c r="H330" s="421"/>
      <c r="M330" s="43"/>
      <c r="N330" s="48"/>
      <c r="O330" s="38"/>
    </row>
    <row r="331" spans="2:15" ht="18.75">
      <c r="B331" s="231"/>
      <c r="C331" s="17"/>
      <c r="D331" s="17"/>
      <c r="E331" s="17"/>
      <c r="F331" s="17"/>
      <c r="G331" s="98"/>
      <c r="H331" s="98"/>
      <c r="M331" s="43"/>
      <c r="N331" s="50" t="str">
        <f>$A$3</f>
        <v>Β’ Εξάμηνο   -  ΑΙΘΟΥΣΑ : 15</v>
      </c>
      <c r="O331" s="38"/>
    </row>
    <row r="332" spans="2:15" ht="18.75">
      <c r="B332" s="17"/>
      <c r="C332" s="17"/>
      <c r="D332" s="17"/>
      <c r="E332" s="17"/>
      <c r="F332" s="17"/>
      <c r="G332" s="98"/>
      <c r="H332" s="98"/>
      <c r="M332" s="43"/>
      <c r="N332" s="39"/>
      <c r="O332" s="38"/>
    </row>
    <row r="333" spans="2:15">
      <c r="B333" s="17"/>
      <c r="C333" s="17"/>
      <c r="D333" s="17"/>
      <c r="E333" s="17"/>
      <c r="F333" s="17"/>
      <c r="G333" s="98"/>
      <c r="H333" s="98"/>
      <c r="M333" s="43"/>
      <c r="N333" s="17"/>
      <c r="O333" s="38"/>
    </row>
    <row r="334" spans="2:15" ht="26.25">
      <c r="B334" s="17"/>
      <c r="C334" s="17"/>
      <c r="D334" s="17"/>
      <c r="E334" s="17"/>
      <c r="F334" s="17"/>
      <c r="G334" s="450"/>
      <c r="H334" s="98"/>
      <c r="M334" s="17"/>
      <c r="N334" s="17"/>
      <c r="O334" s="17"/>
    </row>
    <row r="335" spans="2:15" ht="26.25">
      <c r="B335" s="246"/>
      <c r="C335" s="246"/>
      <c r="D335" s="246"/>
      <c r="E335" s="246"/>
      <c r="F335" s="246"/>
      <c r="G335" s="247"/>
      <c r="H335" s="450"/>
      <c r="I335" s="225"/>
      <c r="M335" s="37"/>
      <c r="N335" s="44" t="str">
        <f>$N$223</f>
        <v>2021Β</v>
      </c>
      <c r="O335" s="37"/>
    </row>
    <row r="336" spans="2:15" ht="15.75">
      <c r="B336" s="247"/>
      <c r="C336" s="247"/>
      <c r="D336" s="247"/>
      <c r="E336" s="247"/>
      <c r="F336" s="247"/>
      <c r="G336" s="250"/>
      <c r="H336" s="247"/>
      <c r="I336" s="225"/>
      <c r="M336" s="37"/>
      <c r="N336" s="45"/>
      <c r="O336" s="37"/>
    </row>
    <row r="337" spans="2:15" ht="15.75">
      <c r="B337" s="248"/>
      <c r="C337" s="249"/>
      <c r="D337" s="250"/>
      <c r="E337" s="250"/>
      <c r="F337" s="250"/>
      <c r="G337" s="74"/>
      <c r="H337" s="250"/>
      <c r="I337" s="225"/>
      <c r="M337" s="42"/>
      <c r="N337" s="102" t="str">
        <f>$A$1</f>
        <v>ΣΤΕΛΕΧΟΣ ΜΗΧΑΝΟΓΡΑΦΗΜΕΝΟΥ ΛΟΓΙΣΤΗΡΙΟΥ-ΦΟΡΟΤΕΧΝΙΚΟΥ ΓΡΑΦΕΙΟΥ</v>
      </c>
      <c r="O337" s="37"/>
    </row>
    <row r="338" spans="2:15" ht="15.75">
      <c r="B338" s="232"/>
      <c r="C338" s="179"/>
      <c r="D338" s="74"/>
      <c r="E338" s="74"/>
      <c r="F338" s="74"/>
      <c r="G338" s="74"/>
      <c r="H338" s="74"/>
      <c r="M338" s="37"/>
      <c r="N338" s="47"/>
      <c r="O338" s="37"/>
    </row>
    <row r="339" spans="2:15" ht="33" customHeight="1">
      <c r="B339" s="232"/>
      <c r="C339" s="179"/>
      <c r="D339" s="74"/>
      <c r="E339" s="74"/>
      <c r="F339" s="74"/>
      <c r="G339" s="74"/>
      <c r="H339" s="74"/>
      <c r="M339" s="37"/>
      <c r="N339" s="47"/>
      <c r="O339" s="37"/>
    </row>
    <row r="340" spans="2:15" ht="18.75">
      <c r="B340" s="232"/>
      <c r="C340" s="179"/>
      <c r="D340" s="74"/>
      <c r="E340" s="74"/>
      <c r="F340" s="74"/>
      <c r="G340" s="74"/>
      <c r="H340" s="74"/>
      <c r="M340" s="37"/>
      <c r="N340" s="49" t="str">
        <f>B17</f>
        <v>ΠΡΑΚΤΙΚΗ ΕΦΑΡΜΟΓΗ ΣΤΗΝ ΕΙΔΙΚΟΤΗΤΑ</v>
      </c>
      <c r="O340" s="37"/>
    </row>
    <row r="341" spans="2:15" ht="15.75">
      <c r="B341" s="232"/>
      <c r="C341" s="135"/>
      <c r="D341" s="17"/>
      <c r="E341" s="74"/>
      <c r="F341" s="108"/>
      <c r="G341" s="74"/>
      <c r="H341" s="74"/>
      <c r="M341" s="37"/>
      <c r="N341" s="47" t="str">
        <f>IF(N340=B17,IF(C17&lt;&gt;"",C9,IF(D17&lt;&gt;"",D9,0)))</f>
        <v>ΕΡΓΑΣΤΗΡΙΟ</v>
      </c>
      <c r="O341" s="37"/>
    </row>
    <row r="342" spans="2:15">
      <c r="B342" s="232"/>
      <c r="C342" s="135"/>
      <c r="D342" s="17"/>
      <c r="E342" s="74"/>
      <c r="F342" s="108"/>
      <c r="G342" s="98"/>
      <c r="H342" s="74"/>
      <c r="M342" s="43"/>
      <c r="N342" s="48"/>
      <c r="O342" s="38"/>
    </row>
    <row r="343" spans="2:15" ht="18.75">
      <c r="B343" s="17"/>
      <c r="C343" s="17"/>
      <c r="D343" s="17"/>
      <c r="E343" s="17"/>
      <c r="F343" s="17"/>
      <c r="G343" s="98"/>
      <c r="H343" s="98"/>
      <c r="M343" s="43"/>
      <c r="N343" s="49"/>
      <c r="O343" s="38"/>
    </row>
    <row r="344" spans="2:15">
      <c r="B344" s="17"/>
      <c r="C344" s="17"/>
      <c r="D344" s="17"/>
      <c r="E344" s="17"/>
      <c r="F344" s="17"/>
      <c r="G344" s="98"/>
      <c r="H344" s="98"/>
      <c r="M344" s="43"/>
      <c r="N344" s="48"/>
      <c r="O344" s="38"/>
    </row>
    <row r="345" spans="2:15">
      <c r="B345" s="17"/>
      <c r="C345" s="17"/>
      <c r="D345" s="17"/>
      <c r="E345" s="17"/>
      <c r="F345" s="17"/>
      <c r="G345" s="98"/>
      <c r="H345" s="98"/>
      <c r="M345" s="43"/>
      <c r="N345" s="48" t="e">
        <f>IF(N341="ΘΕΩΡΙΑ",H17,IF(N341="ΕΡΓΑΣΤΗΡΙΟ",#REF!,0))</f>
        <v>#REF!</v>
      </c>
      <c r="O345" s="38"/>
    </row>
    <row r="346" spans="2:15">
      <c r="B346" s="17"/>
      <c r="C346" s="17"/>
      <c r="D346" s="17"/>
      <c r="E346" s="17"/>
      <c r="F346" s="17"/>
      <c r="G346" s="98"/>
      <c r="H346" s="98"/>
      <c r="M346" s="43"/>
      <c r="N346" s="48"/>
      <c r="O346" s="38"/>
    </row>
    <row r="347" spans="2:15" ht="18.75">
      <c r="B347" s="17"/>
      <c r="C347" s="17"/>
      <c r="D347" s="17"/>
      <c r="E347" s="17"/>
      <c r="F347" s="17"/>
      <c r="G347" s="98"/>
      <c r="H347" s="98"/>
      <c r="M347" s="43"/>
      <c r="N347" s="50" t="str">
        <f>$A$3</f>
        <v>Β’ Εξάμηνο   -  ΑΙΘΟΥΣΑ : 15</v>
      </c>
      <c r="O347" s="38"/>
    </row>
    <row r="348" spans="2:15" ht="18.75">
      <c r="B348" s="17"/>
      <c r="C348" s="17"/>
      <c r="D348" s="17"/>
      <c r="E348" s="17"/>
      <c r="F348" s="17"/>
      <c r="G348" s="98"/>
      <c r="H348" s="98"/>
      <c r="M348" s="43"/>
      <c r="N348" s="39"/>
      <c r="O348" s="38"/>
    </row>
    <row r="349" spans="2:15">
      <c r="B349" s="17"/>
      <c r="C349" s="17"/>
      <c r="D349" s="17"/>
      <c r="E349" s="17"/>
      <c r="F349" s="17"/>
      <c r="G349" s="98"/>
      <c r="H349" s="98"/>
      <c r="M349" s="43"/>
      <c r="N349" s="17"/>
      <c r="O349" s="38"/>
    </row>
    <row r="350" spans="2:15">
      <c r="B350" s="17"/>
      <c r="C350" s="17"/>
      <c r="D350" s="17"/>
      <c r="E350" s="17"/>
      <c r="F350" s="17"/>
      <c r="G350" s="98"/>
      <c r="H350" s="98"/>
      <c r="M350" s="17"/>
      <c r="N350" s="17"/>
      <c r="O350" s="17"/>
    </row>
    <row r="351" spans="2:15" ht="18.75">
      <c r="B351" s="17"/>
      <c r="C351" s="17"/>
      <c r="D351" s="17"/>
      <c r="E351" s="17"/>
      <c r="F351" s="17"/>
      <c r="G351" s="98"/>
      <c r="H351" s="98"/>
      <c r="M351" s="37"/>
      <c r="N351" s="44" t="str">
        <f>$N$223</f>
        <v>2021Β</v>
      </c>
      <c r="O351" s="37"/>
    </row>
    <row r="352" spans="2:15" ht="15.75">
      <c r="B352" s="17"/>
      <c r="C352" s="17"/>
      <c r="D352" s="17"/>
      <c r="E352" s="17"/>
      <c r="F352" s="17"/>
      <c r="G352" s="98"/>
      <c r="H352" s="98"/>
      <c r="M352" s="37"/>
      <c r="N352" s="45"/>
      <c r="O352" s="37"/>
    </row>
    <row r="353" spans="2:15" ht="15.75">
      <c r="B353" s="17"/>
      <c r="C353" s="17"/>
      <c r="D353" s="17"/>
      <c r="E353" s="17"/>
      <c r="F353" s="17"/>
      <c r="G353" s="98"/>
      <c r="H353" s="98"/>
      <c r="M353" s="42"/>
      <c r="N353" s="102" t="str">
        <f>$A$1</f>
        <v>ΣΤΕΛΕΧΟΣ ΜΗΧΑΝΟΓΡΑΦΗΜΕΝΟΥ ΛΟΓΙΣΤΗΡΙΟΥ-ΦΟΡΟΤΕΧΝΙΚΟΥ ΓΡΑΦΕΙΟΥ</v>
      </c>
      <c r="O353" s="37"/>
    </row>
    <row r="354" spans="2:15" ht="15.75">
      <c r="B354" s="17"/>
      <c r="C354" s="17"/>
      <c r="D354" s="17"/>
      <c r="E354" s="17"/>
      <c r="F354" s="17"/>
      <c r="G354" s="98"/>
      <c r="H354" s="98"/>
      <c r="M354" s="37"/>
      <c r="N354" s="47"/>
      <c r="O354" s="37"/>
    </row>
    <row r="355" spans="2:15" ht="15.75">
      <c r="B355" s="17"/>
      <c r="C355" s="17"/>
      <c r="D355" s="17"/>
      <c r="E355" s="17"/>
      <c r="F355" s="17"/>
      <c r="G355" s="98"/>
      <c r="H355" s="98"/>
      <c r="M355" s="37"/>
      <c r="N355" s="47"/>
      <c r="O355" s="37"/>
    </row>
    <row r="356" spans="2:15" ht="18.75">
      <c r="B356" s="17"/>
      <c r="C356" s="17"/>
      <c r="D356" s="17"/>
      <c r="E356" s="17"/>
      <c r="F356" s="17"/>
      <c r="G356" s="98"/>
      <c r="H356" s="98"/>
      <c r="M356" s="37"/>
      <c r="N356" s="49">
        <f>B18</f>
        <v>0</v>
      </c>
      <c r="O356" s="37"/>
    </row>
    <row r="357" spans="2:15" ht="15.75">
      <c r="B357" s="17"/>
      <c r="C357" s="17"/>
      <c r="D357" s="17"/>
      <c r="E357" s="17"/>
      <c r="F357" s="17"/>
      <c r="G357" s="98"/>
      <c r="H357" s="98"/>
      <c r="M357" s="37"/>
      <c r="N357" s="47">
        <f>IF(N356=B18,IF(C18&lt;&gt;"",C9,IF(D18&lt;&gt;"",D9,0)))</f>
        <v>0</v>
      </c>
      <c r="O357" s="37"/>
    </row>
    <row r="358" spans="2:15">
      <c r="B358" s="17"/>
      <c r="C358" s="17"/>
      <c r="D358" s="17"/>
      <c r="E358" s="17"/>
      <c r="F358" s="17"/>
      <c r="H358" s="98"/>
      <c r="M358" s="43"/>
      <c r="N358" s="48"/>
      <c r="O358" s="38"/>
    </row>
    <row r="359" spans="2:15" ht="18.75">
      <c r="M359" s="43"/>
      <c r="N359" s="49"/>
      <c r="O359" s="38"/>
    </row>
    <row r="360" spans="2:15">
      <c r="M360" s="43"/>
      <c r="N360" s="48"/>
      <c r="O360" s="38"/>
    </row>
    <row r="361" spans="2:15">
      <c r="M361" s="43"/>
      <c r="N361" s="48">
        <f>IF(N357="ΘΕΩΡΙΑ",G18,IF(N357="ΕΡΓΑΣΤΗΡΙΟ",H18,0))</f>
        <v>0</v>
      </c>
      <c r="O361" s="38"/>
    </row>
    <row r="362" spans="2:15">
      <c r="M362" s="43"/>
      <c r="N362" s="48"/>
      <c r="O362" s="38"/>
    </row>
    <row r="363" spans="2:15" ht="18.75">
      <c r="M363" s="43"/>
      <c r="N363" s="50" t="str">
        <f>$A$3</f>
        <v>Β’ Εξάμηνο   -  ΑΙΘΟΥΣΑ : 15</v>
      </c>
      <c r="O363" s="38"/>
    </row>
    <row r="364" spans="2:15" ht="18.75">
      <c r="M364" s="43"/>
      <c r="N364" s="39"/>
      <c r="O364" s="38"/>
    </row>
    <row r="365" spans="2:15">
      <c r="M365" s="43"/>
      <c r="N365" s="17"/>
      <c r="O365" s="38"/>
    </row>
    <row r="366" spans="2:15">
      <c r="M366" s="17"/>
      <c r="N366" s="17"/>
      <c r="O366" s="17"/>
    </row>
    <row r="367" spans="2:15" ht="18.75">
      <c r="M367" s="37"/>
      <c r="N367" s="44" t="str">
        <f>$N$223</f>
        <v>2021Β</v>
      </c>
      <c r="O367" s="37"/>
    </row>
    <row r="368" spans="2:15" ht="15.75">
      <c r="M368" s="37"/>
      <c r="N368" s="45"/>
      <c r="O368" s="37"/>
    </row>
    <row r="369" spans="13:15" ht="15.75">
      <c r="M369" s="42"/>
      <c r="N369" s="102" t="str">
        <f>$A$1</f>
        <v>ΣΤΕΛΕΧΟΣ ΜΗΧΑΝΟΓΡΑΦΗΜΕΝΟΥ ΛΟΓΙΣΤΗΡΙΟΥ-ΦΟΡΟΤΕΧΝΙΚΟΥ ΓΡΑΦΕΙΟΥ</v>
      </c>
      <c r="O369" s="37"/>
    </row>
    <row r="370" spans="13:15" ht="15.75">
      <c r="M370" s="37"/>
      <c r="N370" s="47"/>
      <c r="O370" s="37"/>
    </row>
    <row r="371" spans="13:15" ht="15.75">
      <c r="M371" s="37"/>
      <c r="N371" s="47"/>
      <c r="O371" s="37"/>
    </row>
    <row r="372" spans="13:15" ht="15.75">
      <c r="M372" s="37"/>
      <c r="N372" s="102">
        <f>B19</f>
        <v>0</v>
      </c>
      <c r="O372" s="37"/>
    </row>
    <row r="373" spans="13:15" ht="15.75">
      <c r="M373" s="37"/>
      <c r="N373" s="47">
        <f>IF(N372=B19,IF(C19&lt;&gt;"",C9,IF(D19&lt;&gt;"",D9,0)))</f>
        <v>0</v>
      </c>
      <c r="O373" s="37"/>
    </row>
    <row r="374" spans="13:15">
      <c r="M374" s="43"/>
      <c r="N374" s="48"/>
      <c r="O374" s="38"/>
    </row>
    <row r="375" spans="13:15" ht="18.75">
      <c r="M375" s="43"/>
      <c r="N375" s="49"/>
      <c r="O375" s="38"/>
    </row>
    <row r="376" spans="13:15">
      <c r="M376" s="43"/>
      <c r="N376" s="48"/>
      <c r="O376" s="38"/>
    </row>
    <row r="377" spans="13:15">
      <c r="M377" s="43"/>
      <c r="N377" s="48">
        <f>IF(N373="ΘΕΩΡΙΑ",G19,IF(N373="ΕΡΓΑΣΤΗΡΙΟ",H19,0))</f>
        <v>0</v>
      </c>
      <c r="O377" s="38"/>
    </row>
    <row r="378" spans="13:15">
      <c r="M378" s="43"/>
      <c r="N378" s="48"/>
      <c r="O378" s="38"/>
    </row>
    <row r="379" spans="13:15" ht="18.75">
      <c r="M379" s="43"/>
      <c r="N379" s="50" t="str">
        <f>$A$3</f>
        <v>Β’ Εξάμηνο   -  ΑΙΘΟΥΣΑ : 15</v>
      </c>
      <c r="O379" s="38"/>
    </row>
    <row r="380" spans="13:15" ht="18.75">
      <c r="M380" s="43"/>
      <c r="N380" s="39"/>
      <c r="O380" s="38"/>
    </row>
    <row r="381" spans="13:15">
      <c r="M381" s="43"/>
      <c r="N381" s="17"/>
      <c r="O381" s="38"/>
    </row>
    <row r="382" spans="13:15">
      <c r="M382" s="17"/>
      <c r="N382" s="17"/>
      <c r="O382" s="17"/>
    </row>
    <row r="383" spans="13:15" ht="18.75">
      <c r="M383" s="37"/>
      <c r="N383" s="44" t="str">
        <f>$N$223</f>
        <v>2021Β</v>
      </c>
      <c r="O383" s="37"/>
    </row>
    <row r="384" spans="13:15" ht="15.75">
      <c r="M384" s="37"/>
      <c r="N384" s="45"/>
      <c r="O384" s="37"/>
    </row>
    <row r="385" spans="13:15" ht="15.75">
      <c r="M385" s="42"/>
      <c r="N385" s="102" t="str">
        <f>$A$1</f>
        <v>ΣΤΕΛΕΧΟΣ ΜΗΧΑΝΟΓΡΑΦΗΜΕΝΟΥ ΛΟΓΙΣΤΗΡΙΟΥ-ΦΟΡΟΤΕΧΝΙΚΟΥ ΓΡΑΦΕΙΟΥ</v>
      </c>
      <c r="O385" s="37"/>
    </row>
    <row r="386" spans="13:15" ht="15.75">
      <c r="M386" s="37"/>
      <c r="N386" s="47"/>
      <c r="O386" s="37"/>
    </row>
    <row r="387" spans="13:15" ht="15.75">
      <c r="M387" s="37"/>
      <c r="N387" s="47"/>
      <c r="O387" s="37"/>
    </row>
    <row r="388" spans="13:15" ht="15.75">
      <c r="M388" s="37"/>
      <c r="N388" s="62">
        <f>B20</f>
        <v>0</v>
      </c>
      <c r="O388" s="37"/>
    </row>
    <row r="389" spans="13:15" ht="15.75">
      <c r="M389" s="37"/>
      <c r="N389" s="47">
        <f>IF(N388=B20,IF(C20&lt;&gt;"",C9,IF(D20&lt;&gt;"",D9,0)))</f>
        <v>0</v>
      </c>
      <c r="O389" s="37"/>
    </row>
    <row r="390" spans="13:15">
      <c r="M390" s="43"/>
      <c r="N390" s="48"/>
      <c r="O390" s="38"/>
    </row>
    <row r="391" spans="13:15" ht="18.75">
      <c r="M391" s="43"/>
      <c r="N391" s="49"/>
      <c r="O391" s="38"/>
    </row>
    <row r="392" spans="13:15">
      <c r="M392" s="43"/>
      <c r="N392" s="48"/>
      <c r="O392" s="38"/>
    </row>
    <row r="393" spans="13:15">
      <c r="M393" s="43"/>
      <c r="N393" s="48">
        <f>IF(N389="ΘΕΩΡΙΑ",G20,IF(N389="ΕΡΓΑΣΤΗΡΙΟ",H20,0))</f>
        <v>0</v>
      </c>
      <c r="O393" s="38"/>
    </row>
    <row r="394" spans="13:15">
      <c r="M394" s="43"/>
      <c r="N394" s="48"/>
      <c r="O394" s="38"/>
    </row>
    <row r="395" spans="13:15" ht="18.75">
      <c r="M395" s="43"/>
      <c r="N395" s="50" t="str">
        <f>$A$3</f>
        <v>Β’ Εξάμηνο   -  ΑΙΘΟΥΣΑ : 15</v>
      </c>
      <c r="O395" s="38"/>
    </row>
    <row r="396" spans="13:15" ht="18.75">
      <c r="M396" s="43"/>
      <c r="N396" s="39"/>
      <c r="O396" s="38"/>
    </row>
    <row r="397" spans="13:15">
      <c r="M397" s="43"/>
      <c r="N397" s="17"/>
      <c r="O397" s="38"/>
    </row>
    <row r="398" spans="13:15">
      <c r="M398" s="17"/>
      <c r="N398" s="17"/>
      <c r="O398" s="17"/>
    </row>
    <row r="399" spans="13:15" ht="18.75">
      <c r="M399" s="37"/>
      <c r="N399" s="44" t="str">
        <f>$N$223</f>
        <v>2021Β</v>
      </c>
      <c r="O399" s="37"/>
    </row>
    <row r="400" spans="13:15" ht="15.75">
      <c r="M400" s="37"/>
      <c r="N400" s="45"/>
      <c r="O400" s="37"/>
    </row>
    <row r="401" spans="13:15" ht="15.75">
      <c r="M401" s="42"/>
      <c r="N401" s="102" t="str">
        <f>$A$1</f>
        <v>ΣΤΕΛΕΧΟΣ ΜΗΧΑΝΟΓΡΑΦΗΜΕΝΟΥ ΛΟΓΙΣΤΗΡΙΟΥ-ΦΟΡΟΤΕΧΝΙΚΟΥ ΓΡΑΦΕΙΟΥ</v>
      </c>
      <c r="O401" s="37"/>
    </row>
    <row r="402" spans="13:15" ht="15.75">
      <c r="M402" s="37"/>
      <c r="N402" s="47"/>
      <c r="O402" s="37"/>
    </row>
    <row r="403" spans="13:15" ht="15.75">
      <c r="M403" s="37"/>
      <c r="N403" s="47"/>
      <c r="O403" s="37"/>
    </row>
    <row r="404" spans="13:15" ht="15.75">
      <c r="M404" s="37"/>
      <c r="N404" s="63">
        <f>B21</f>
        <v>0</v>
      </c>
      <c r="O404" s="37"/>
    </row>
    <row r="405" spans="13:15" ht="15.75">
      <c r="M405" s="43"/>
      <c r="N405" s="47">
        <f>IF(N404=B21,IF(C21&lt;&gt;"",C9,IF(D21&lt;&gt;"",D9,0)))</f>
        <v>0</v>
      </c>
      <c r="O405" s="38"/>
    </row>
    <row r="406" spans="13:15" ht="18.75">
      <c r="M406" s="43"/>
      <c r="N406" s="51"/>
      <c r="O406" s="38"/>
    </row>
    <row r="407" spans="13:15">
      <c r="M407" s="43"/>
      <c r="N407" s="48"/>
      <c r="O407" s="38"/>
    </row>
    <row r="408" spans="13:15">
      <c r="M408" s="43"/>
      <c r="N408" s="48">
        <f>IF(N405="ΘΕΩΡΙΑ",G21,IF(N405="ΕΡΓΑΣΤΗΡΙΟ",H21,0))</f>
        <v>0</v>
      </c>
      <c r="O408" s="38"/>
    </row>
    <row r="409" spans="13:15">
      <c r="M409" s="43"/>
      <c r="N409" s="48"/>
      <c r="O409" s="38"/>
    </row>
    <row r="410" spans="13:15" ht="18.75">
      <c r="M410" s="43"/>
      <c r="N410" s="50" t="str">
        <f>$A$3</f>
        <v>Β’ Εξάμηνο   -  ΑΙΘΟΥΣΑ : 15</v>
      </c>
      <c r="O410" s="38"/>
    </row>
    <row r="411" spans="13:15" ht="18.75">
      <c r="M411" s="43"/>
      <c r="N411" s="39"/>
      <c r="O411" s="38"/>
    </row>
    <row r="412" spans="13:15">
      <c r="M412" s="43"/>
      <c r="N412" s="17"/>
      <c r="O412" s="38"/>
    </row>
    <row r="414" spans="13:15" ht="18.75">
      <c r="N414" s="44" t="str">
        <f>$N$223</f>
        <v>2021Β</v>
      </c>
    </row>
    <row r="415" spans="13:15" ht="15.75">
      <c r="N415" s="45"/>
    </row>
    <row r="416" spans="13:15" ht="15.75">
      <c r="N416" s="46" t="str">
        <f>$A$1</f>
        <v>ΣΤΕΛΕΧΟΣ ΜΗΧΑΝΟΓΡΑΦΗΜΕΝΟΥ ΛΟΓΙΣΤΗΡΙΟΥ-ΦΟΡΟΤΕΧΝΙΚΟΥ ΓΡΑΦΕΙΟΥ</v>
      </c>
    </row>
    <row r="417" spans="14:14" ht="15.75">
      <c r="N417" s="47"/>
    </row>
    <row r="418" spans="14:14" ht="15.75">
      <c r="N418" s="47"/>
    </row>
    <row r="419" spans="14:14" ht="18.75">
      <c r="N419" s="49">
        <f>B22</f>
        <v>0</v>
      </c>
    </row>
    <row r="420" spans="14:14" ht="15.75">
      <c r="N420" s="47">
        <f>IF(N419=B22,IF(C22&lt;&gt;"",C9,IF(D22&lt;&gt;"",D9,0)))</f>
        <v>0</v>
      </c>
    </row>
    <row r="421" spans="14:14" ht="18.75">
      <c r="N421" s="51"/>
    </row>
    <row r="422" spans="14:14">
      <c r="N422" s="48"/>
    </row>
    <row r="423" spans="14:14">
      <c r="N423" s="48">
        <f>IF(N420="ΘΕΩΡΙΑ",G22,IF(N420="ΕΡΓΑΣΤΗΡΙΟ",H22,0))</f>
        <v>0</v>
      </c>
    </row>
    <row r="424" spans="14:14">
      <c r="N424" s="48"/>
    </row>
    <row r="425" spans="14:14" ht="18.75">
      <c r="N425" s="50" t="str">
        <f>$A$3</f>
        <v>Β’ Εξάμηνο   -  ΑΙΘΟΥΣΑ : 15</v>
      </c>
    </row>
  </sheetData>
  <mergeCells count="9">
    <mergeCell ref="M207:N207"/>
    <mergeCell ref="A1:H1"/>
    <mergeCell ref="A3:H3"/>
    <mergeCell ref="B8:B9"/>
    <mergeCell ref="E8:E9"/>
    <mergeCell ref="F8:F9"/>
    <mergeCell ref="G8:G9"/>
    <mergeCell ref="H8:H9"/>
    <mergeCell ref="D4:E4"/>
  </mergeCells>
  <dataValidations count="1">
    <dataValidation type="list" allowBlank="1" showInputMessage="1" showErrorMessage="1" sqref="D207:F207 G206 H207">
      <formula1>mathimata3</formula1>
    </dataValidation>
  </dataValidations>
  <printOptions horizontalCentered="1" verticalCentered="1"/>
  <pageMargins left="0" right="0" top="0" bottom="0" header="0" footer="0"/>
  <pageSetup paperSize="9" scale="80" fitToHeight="5" orientation="landscape" r:id="rId1"/>
  <rowBreaks count="13" manualBreakCount="13">
    <brk id="24" max="16383" man="1"/>
    <brk id="32" max="16383" man="1"/>
    <brk id="39" max="16383" man="1"/>
    <brk id="46" max="16383" man="1"/>
    <brk id="52" max="16383" man="1"/>
    <brk id="59" max="16383" man="1"/>
    <brk id="66" max="16383" man="1"/>
    <brk id="80" max="16383" man="1"/>
    <brk id="87" max="16383" man="1"/>
    <brk id="94" max="16383" man="1"/>
    <brk id="101" max="16383" man="1"/>
    <brk id="108" max="16383" man="1"/>
    <brk id="117" max="16383" man="1"/>
  </rowBreaks>
  <legacyDrawing r:id="rId2"/>
  <oleObjects>
    <oleObject progId="Word.Document.8" shapeId="61441" r:id="rId3"/>
    <oleObject progId="Word.Document.8" shapeId="61442" r:id="rId4"/>
    <oleObject progId="Word.Document.8" shapeId="61443" r:id="rId5"/>
    <oleObject progId="Word.Document.8" shapeId="61444" r:id="rId6"/>
    <oleObject progId="Word.Document.8" shapeId="61445" r:id="rId7"/>
    <oleObject progId="Word.Document.8" shapeId="61446" r:id="rId8"/>
    <oleObject progId="Word.Document.8" shapeId="61447" r:id="rId9"/>
    <oleObject progId="Word.Document.8" shapeId="61448" r:id="rId10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15</vt:i4>
      </vt:variant>
      <vt:variant>
        <vt:lpstr>Περιοχές με ονόματα</vt:lpstr>
      </vt:variant>
      <vt:variant>
        <vt:i4>28</vt:i4>
      </vt:variant>
    </vt:vector>
  </HeadingPairs>
  <TitlesOfParts>
    <vt:vector size="43" baseType="lpstr">
      <vt:lpstr>Β- ΦΥΛΑΚΑΣ ΜΟΥΣΕΙΩΝ</vt:lpstr>
      <vt:lpstr>Β-ΑΙΣΘΗΤΙΚΗΣ</vt:lpstr>
      <vt:lpstr>Β-ΒΟΗΘΟΣ ΒΡΕΦΟΝΗΠΙΟΚΟΜΩΝ</vt:lpstr>
      <vt:lpstr>Β-ΜΑΓΕΙΡΙΚΗΣ</vt:lpstr>
      <vt:lpstr>Β-ΤΕΧΝΙΚΟΣ ΤΟΥΡΙΣΤΙΚΩΝ</vt:lpstr>
      <vt:lpstr>Α-ΤΕΧΝΙΚΟΣ ΦΑΡΜΑΚΩΝ,ΚΑΛΛΥΝΤΙΚΩΝ</vt:lpstr>
      <vt:lpstr>Α- ΤΕΧΝΙΚΟΣ Η Υ</vt:lpstr>
      <vt:lpstr>Α-ΤΕΧΝΙΚΟΣ ΔΑΣΙΚΗΣ ΠΡΟΣΤΑΣΙΑΣ</vt:lpstr>
      <vt:lpstr>Β-ΣΤΕΛΕΧΟΣ ΜΗΧΑΝΟΓΡΑΦΗΜΕΝΟΥ ΛΟΓ</vt:lpstr>
      <vt:lpstr>Δ-ΦΥΛΑΚΑΣ ΜΟΥΣΕΙΩΝ</vt:lpstr>
      <vt:lpstr>Δ-ΑΙΣΘΗΤΙΚΗΣ </vt:lpstr>
      <vt:lpstr>Δ- ΣΤΕΛΕΧΟΣ ΔΙΟΙΚΗΣΗΣ </vt:lpstr>
      <vt:lpstr>Β-ΚΥΒΕΡΝΗΤΗΣ ΣΚΑΦΩΝ ΑΝΑΨΥΧΗΣ</vt:lpstr>
      <vt:lpstr>Δ-ΤΕΧΝΙΚΟΣ ΤΟΥΡΙΣΤΙΚΩΝ </vt:lpstr>
      <vt:lpstr>Φύλλο1</vt:lpstr>
      <vt:lpstr>'Α- ΤΕΧΝΙΚΟΣ Η Υ'!keno1</vt:lpstr>
      <vt:lpstr>'Α-ΤΕΧΝΙΚΟΣ ΔΑΣΙΚΗΣ ΠΡΟΣΤΑΣΙΑΣ'!keno1</vt:lpstr>
      <vt:lpstr>'Α-ΤΕΧΝΙΚΟΣ ΦΑΡΜΑΚΩΝ,ΚΑΛΛΥΝΤΙΚΩΝ'!keno1</vt:lpstr>
      <vt:lpstr>'Β- ΦΥΛΑΚΑΣ ΜΟΥΣΕΙΩΝ'!keno1</vt:lpstr>
      <vt:lpstr>'Β-ΑΙΣΘΗΤΙΚΗΣ'!keno1</vt:lpstr>
      <vt:lpstr>'Β-ΒΟΗΘΟΣ ΒΡΕΦΟΝΗΠΙΟΚΟΜΩΝ'!keno1</vt:lpstr>
      <vt:lpstr>'Β-ΚΥΒΕΡΝΗΤΗΣ ΣΚΑΦΩΝ ΑΝΑΨΥΧΗΣ'!keno1</vt:lpstr>
      <vt:lpstr>'Β-ΜΑΓΕΙΡΙΚΗΣ'!keno1</vt:lpstr>
      <vt:lpstr>'Β-ΣΤΕΛΕΧΟΣ ΜΗΧΑΝΟΓΡΑΦΗΜΕΝΟΥ ΛΟΓ'!keno1</vt:lpstr>
      <vt:lpstr>'Β-ΤΕΧΝΙΚΟΣ ΤΟΥΡΙΣΤΙΚΩΝ'!keno1</vt:lpstr>
      <vt:lpstr>'Δ-ΑΙΣΘΗΤΙΚΗΣ '!keno1</vt:lpstr>
      <vt:lpstr>'Δ-ΤΕΧΝΙΚΟΣ ΤΟΥΡΙΣΤΙΚΩΝ '!keno1</vt:lpstr>
      <vt:lpstr>'Δ-ΦΥΛΑΚΑΣ ΜΟΥΣΕΙΩΝ'!keno1</vt:lpstr>
      <vt:lpstr>keno1</vt:lpstr>
      <vt:lpstr>'Α- ΤΕΧΝΙΚΟΣ Η Υ'!mathimata3</vt:lpstr>
      <vt:lpstr>'Α-ΤΕΧΝΙΚΟΣ ΔΑΣΙΚΗΣ ΠΡΟΣΤΑΣΙΑΣ'!mathimata3</vt:lpstr>
      <vt:lpstr>'Α-ΤΕΧΝΙΚΟΣ ΦΑΡΜΑΚΩΝ,ΚΑΛΛΥΝΤΙΚΩΝ'!mathimata3</vt:lpstr>
      <vt:lpstr>'Β- ΦΥΛΑΚΑΣ ΜΟΥΣΕΙΩΝ'!mathimata3</vt:lpstr>
      <vt:lpstr>'Β-ΑΙΣΘΗΤΙΚΗΣ'!mathimata3</vt:lpstr>
      <vt:lpstr>'Β-ΒΟΗΘΟΣ ΒΡΕΦΟΝΗΠΙΟΚΟΜΩΝ'!mathimata3</vt:lpstr>
      <vt:lpstr>'Β-ΚΥΒΕΡΝΗΤΗΣ ΣΚΑΦΩΝ ΑΝΑΨΥΧΗΣ'!mathimata3</vt:lpstr>
      <vt:lpstr>'Β-ΜΑΓΕΙΡΙΚΗΣ'!mathimata3</vt:lpstr>
      <vt:lpstr>'Β-ΣΤΕΛΕΧΟΣ ΜΗΧΑΝΟΓΡΑΦΗΜΕΝΟΥ ΛΟΓ'!mathimata3</vt:lpstr>
      <vt:lpstr>'Β-ΤΕΧΝΙΚΟΣ ΤΟΥΡΙΣΤΙΚΩΝ'!mathimata3</vt:lpstr>
      <vt:lpstr>'Δ-ΑΙΣΘΗΤΙΚΗΣ '!mathimata3</vt:lpstr>
      <vt:lpstr>'Δ-ΤΕΧΝΙΚΟΣ ΤΟΥΡΙΣΤΙΚΩΝ '!mathimata3</vt:lpstr>
      <vt:lpstr>'Δ-ΦΥΛΑΚΑΣ ΜΟΥΣΕΙΩΝ'!mathimata3</vt:lpstr>
      <vt:lpstr>mathimata3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lignos1</dc:creator>
  <cp:lastModifiedBy>lignos</cp:lastModifiedBy>
  <cp:lastPrinted>2022-05-26T15:53:58Z</cp:lastPrinted>
  <dcterms:created xsi:type="dcterms:W3CDTF">2016-01-31T15:40:25Z</dcterms:created>
  <dcterms:modified xsi:type="dcterms:W3CDTF">2022-06-14T15:51:12Z</dcterms:modified>
</cp:coreProperties>
</file>